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SECRETARIA EJECUTIVA\NUEVO CUADRO DE MANDO 24 INDICADORES 2020\"/>
    </mc:Choice>
  </mc:AlternateContent>
  <bookViews>
    <workbookView xWindow="-120" yWindow="-120" windowWidth="20730" windowHeight="11160" tabRatio="723" activeTab="2"/>
  </bookViews>
  <sheets>
    <sheet name="PORTADA" sheetId="9" r:id="rId1"/>
    <sheet name="GOBIERNO ABIERTO" sheetId="17" r:id="rId2"/>
    <sheet name="ASESORIAS Y ORIENTACIÓN" sheetId="16" r:id="rId3"/>
    <sheet name="GESTIÓN PLENOS" sheetId="1" r:id="rId4"/>
    <sheet name="SOLICITUDES DE INFORMACIÓN" sheetId="10" r:id="rId5"/>
    <sheet name="COBERTURA MEDIOS" sheetId="11" r:id="rId6"/>
    <sheet name="DIFUSIÓN" sheetId="12" r:id="rId7"/>
    <sheet name="CAPACITACIÓN" sheetId="14" r:id="rId8"/>
    <sheet name="JURÍDICO" sheetId="13" r:id="rId9"/>
    <sheet name="Hoja1" sheetId="18" r:id="rId10"/>
    <sheet name="Hoja2" sheetId="19" r:id="rId11"/>
    <sheet name="Hoja3" sheetId="20" r:id="rId12"/>
    <sheet name="Hoja4" sheetId="21" r:id="rId13"/>
  </sheets>
  <definedNames>
    <definedName name="_xlnm.Print_Area" localSheetId="7">CAPACITACIÓN!$A$1:$O$16</definedName>
    <definedName name="_xlnm.Print_Area" localSheetId="5">'COBERTURA MEDIOS'!$A$1:$O$10</definedName>
    <definedName name="_xlnm.Print_Area" localSheetId="6">DIFUSIÓN!$A$1:$P$9</definedName>
    <definedName name="_xlnm.Print_Area" localSheetId="8">JURÍDICO!$A$1:$O$27</definedName>
    <definedName name="_xlnm.Print_Area" localSheetId="0">PORTADA!$A$1:$J$28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" i="16" l="1"/>
  <c r="O31" i="16"/>
  <c r="O32" i="16"/>
  <c r="O33" i="16"/>
  <c r="O34" i="16"/>
  <c r="O29" i="16"/>
  <c r="O22" i="16"/>
  <c r="O23" i="16"/>
  <c r="O24" i="16"/>
  <c r="O25" i="16"/>
  <c r="O26" i="16"/>
  <c r="O21" i="16"/>
  <c r="O14" i="16"/>
  <c r="O15" i="16"/>
  <c r="O16" i="16"/>
  <c r="O17" i="16"/>
  <c r="O18" i="16"/>
  <c r="O13" i="16"/>
  <c r="K7" i="16" l="1"/>
  <c r="J8" i="16" l="1"/>
  <c r="K8" i="16" l="1"/>
  <c r="K6" i="16"/>
  <c r="P3" i="13" l="1"/>
  <c r="N8" i="16" l="1"/>
  <c r="M8" i="16"/>
  <c r="L8" i="16"/>
  <c r="I8" i="16"/>
  <c r="H8" i="16"/>
  <c r="G8" i="16"/>
  <c r="F8" i="16"/>
  <c r="E8" i="16"/>
  <c r="D8" i="16"/>
  <c r="C8" i="16"/>
  <c r="N7" i="16"/>
  <c r="M7" i="16"/>
  <c r="L7" i="16"/>
  <c r="J7" i="16"/>
  <c r="I7" i="16"/>
  <c r="H7" i="16"/>
  <c r="G7" i="16"/>
  <c r="F7" i="16"/>
  <c r="E7" i="16"/>
  <c r="D7" i="16"/>
  <c r="C7" i="16"/>
  <c r="N6" i="16"/>
  <c r="M6" i="16"/>
  <c r="L6" i="16"/>
  <c r="J6" i="16"/>
  <c r="I6" i="16"/>
  <c r="H6" i="16"/>
  <c r="G6" i="16"/>
  <c r="F6" i="16"/>
  <c r="E6" i="16"/>
  <c r="D6" i="16"/>
  <c r="C6" i="16"/>
  <c r="O7" i="16" l="1"/>
  <c r="O6" i="16"/>
  <c r="O8" i="16"/>
  <c r="O6" i="14"/>
  <c r="O7" i="14"/>
  <c r="O9" i="14"/>
  <c r="O10" i="14"/>
  <c r="O12" i="14"/>
  <c r="O13" i="14"/>
  <c r="O14" i="14"/>
  <c r="P3" i="12" l="1"/>
  <c r="N3" i="1" l="1"/>
  <c r="N3" i="16"/>
  <c r="P7" i="13" l="1"/>
  <c r="P6" i="13"/>
  <c r="O6" i="11" l="1"/>
  <c r="O6" i="17" l="1"/>
  <c r="N3" i="17"/>
  <c r="O6" i="1"/>
  <c r="O7" i="1"/>
  <c r="O8" i="1"/>
  <c r="O9" i="1"/>
  <c r="O10" i="1"/>
  <c r="O3" i="14"/>
  <c r="N3" i="11"/>
  <c r="N3" i="10"/>
  <c r="O7" i="12"/>
  <c r="O6" i="12"/>
</calcChain>
</file>

<file path=xl/sharedStrings.xml><?xml version="1.0" encoding="utf-8"?>
<sst xmlns="http://schemas.openxmlformats.org/spreadsheetml/2006/main" count="281" uniqueCount="97">
  <si>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</si>
  <si>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</si>
  <si>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</si>
  <si>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</si>
  <si>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</si>
  <si>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</si>
  <si>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</si>
  <si>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</si>
  <si>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</si>
  <si>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</si>
  <si>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</si>
  <si>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</si>
  <si>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CÓDIGO</t>
  </si>
  <si>
    <t>CUADRO DE MANDO</t>
  </si>
  <si>
    <t>Periodo reportado:</t>
  </si>
  <si>
    <t>(DIRECTOS)</t>
  </si>
  <si>
    <t>INDICADORES ASOCIADOS A GESTIÓN DE PLENO</t>
  </si>
  <si>
    <t>Gestión de plenos</t>
  </si>
  <si>
    <t>Cobertura de medios</t>
  </si>
  <si>
    <t>Difusión</t>
  </si>
  <si>
    <t>Capacitación</t>
  </si>
  <si>
    <t>Jurídico</t>
  </si>
  <si>
    <t>INDICADORES ASOCIADOS A UNIDAD DE DIFUSIÓN</t>
  </si>
  <si>
    <t>INDICADORES ASOCIADOS A DIRECCIÓN DE JURÍDICO</t>
  </si>
  <si>
    <t xml:space="preserve">Marzo </t>
  </si>
  <si>
    <t xml:space="preserve">Abril </t>
  </si>
  <si>
    <t xml:space="preserve">Mayo </t>
  </si>
  <si>
    <t xml:space="preserve">Junio </t>
  </si>
  <si>
    <t>Julio</t>
  </si>
  <si>
    <t>Resoluciones emitidas</t>
  </si>
  <si>
    <t>ST-03</t>
  </si>
  <si>
    <t>Sesiones de pleno</t>
  </si>
  <si>
    <t>ST-04</t>
  </si>
  <si>
    <t>Sesiones de pleno ordinarias</t>
  </si>
  <si>
    <t>Sesiones de pleno extraordinarias</t>
  </si>
  <si>
    <t>Acuerdos administrativos adoptados</t>
  </si>
  <si>
    <t>Ciudadanía y Particulares asesorados en temas de acceso a la información, protección de datos y PNT</t>
  </si>
  <si>
    <t>Servidores Públicos de Sujetos Obligados asesoradas en temas de acceso a la información, protección de datos, archivo y PNT</t>
  </si>
  <si>
    <t>ST-05</t>
  </si>
  <si>
    <t>ST-06</t>
  </si>
  <si>
    <t>ST-07</t>
  </si>
  <si>
    <t>ST-10</t>
  </si>
  <si>
    <t>ST-11</t>
  </si>
  <si>
    <t>Entrevistas en medios de comunicación (programas de radio y/o televisión)</t>
  </si>
  <si>
    <t>JCS-01</t>
  </si>
  <si>
    <t>Publicaciones en redes sociales de la COTAI</t>
  </si>
  <si>
    <t>CCS-01</t>
  </si>
  <si>
    <t>CCS-02</t>
  </si>
  <si>
    <r>
      <t xml:space="preserve">Pláticas a la Sociedad Civil </t>
    </r>
    <r>
      <rPr>
        <b/>
        <sz val="8"/>
        <color theme="1"/>
        <rFont val="Calibri"/>
        <family val="2"/>
      </rPr>
      <t>(1)</t>
    </r>
  </si>
  <si>
    <r>
      <t xml:space="preserve">Programa "Valores de la Transparencia" Teatro Guiñol </t>
    </r>
    <r>
      <rPr>
        <b/>
        <sz val="8"/>
        <color theme="1"/>
        <rFont val="Calibri"/>
        <family val="2"/>
      </rPr>
      <t>(1)</t>
    </r>
  </si>
  <si>
    <r>
      <t>Programa "Valores de la Transparencia" Teatro Guiñol</t>
    </r>
    <r>
      <rPr>
        <b/>
        <sz val="8"/>
        <color theme="1"/>
        <rFont val="Calibri"/>
        <family val="2"/>
      </rPr>
      <t xml:space="preserve"> (2)</t>
    </r>
  </si>
  <si>
    <t>Trabajos recibidos en concurso de Arte Transparente.</t>
  </si>
  <si>
    <t>Trabajos en concurso de dibujo.</t>
  </si>
  <si>
    <t>Sujetos obligados capacitados</t>
  </si>
  <si>
    <t>Capacitaciones a sujetos obligados en temas de la materia.</t>
  </si>
  <si>
    <t>Servidores públicos de los Sujetos Obligados capacitados</t>
  </si>
  <si>
    <t>CCSC-01</t>
  </si>
  <si>
    <t>CCSC-03</t>
  </si>
  <si>
    <t>CCSC-04</t>
  </si>
  <si>
    <t>CCSC-05</t>
  </si>
  <si>
    <t>CCSC-06</t>
  </si>
  <si>
    <t>CCSO-01</t>
  </si>
  <si>
    <t>CCSO-02</t>
  </si>
  <si>
    <t>CCSO-03</t>
  </si>
  <si>
    <t>Convenios celebrados</t>
  </si>
  <si>
    <t>CV-01</t>
  </si>
  <si>
    <t>Evaluación de sujetos obligados a través de portales de transparencia, respecto de la información fundamental publicada</t>
  </si>
  <si>
    <t>SVOT-03</t>
  </si>
  <si>
    <t>SVOT-04</t>
  </si>
  <si>
    <t>Solicitudes de acceso a la información  públicas atendidas como sujeto obligado</t>
  </si>
  <si>
    <t>JUT-05</t>
  </si>
  <si>
    <t>ST-02</t>
  </si>
  <si>
    <t>Sistema estatal de transparencia</t>
  </si>
  <si>
    <t>DGA-12</t>
  </si>
  <si>
    <t>Gobierno Abierto</t>
  </si>
  <si>
    <t>INDICADORES ASOCIADOS A GOBIERNO ABIERTO</t>
  </si>
  <si>
    <t>INDICADORES ASOCIADOS A SOLICITUDES DE INFORMACIÓN</t>
  </si>
  <si>
    <t>Asesoría y Orientación</t>
  </si>
  <si>
    <t>Solicitudes de Información</t>
  </si>
  <si>
    <t>INDICADORES ASOCIADOS A LA PRESTACIÓN DEL SERVICIO ASESORÍA Y ORIENTACIÓN</t>
  </si>
  <si>
    <t>INDICADORES ASOCIADOS A LA DIRECCIÓN DE CAPACITACIÓN</t>
  </si>
  <si>
    <t>INDICADORES ASOCIADOS A COBERTURA DE MEDIOS</t>
  </si>
  <si>
    <t>Nivel de cumplimiento en materia de transparencia, por parte de los Sujetos
Obligados.</t>
  </si>
  <si>
    <t xml:space="preserve">Asesorías y Orientación  </t>
  </si>
  <si>
    <t>AO Archivo</t>
  </si>
  <si>
    <t>NO DE ASESORIAS</t>
  </si>
  <si>
    <t>CIUDADANIA Y PARTICULARES ASESORADOS</t>
  </si>
  <si>
    <t>SERVIDORES PUBLICOS DE SUJETOS OBLIGADOS ASESORADOS</t>
  </si>
  <si>
    <t>AO Protección de Datos</t>
  </si>
  <si>
    <t>AO Gobierno Abierto</t>
  </si>
  <si>
    <t>AO Verificaciones de Obligaciones Transparencia</t>
  </si>
  <si>
    <t>AO PNT</t>
  </si>
  <si>
    <t>AO Jefatura de Unidad de Transparencia y Archivo</t>
  </si>
  <si>
    <t xml:space="preserve">Periodo reportado: </t>
  </si>
  <si>
    <t>Acumulado 2020</t>
  </si>
  <si>
    <t>NA</t>
  </si>
  <si>
    <t xml:space="preserve">
Eventos de difusión para promover la cultura de la transparencia, acceso a la información y protección de datos distintos a las acciones de capacitación de los sujetos obligados y pláticas a niños y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</si>
</sst>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C0A]mmmmm;@"/>
    <numFmt numFmtId="165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2060"/>
      <name val="Calibri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4"/>
      <color theme="10"/>
      <name val="Calibri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20"/>
      <color theme="6" tint="-0.249977111117893"/>
      <name val="Arial Rounded MT Bold"/>
      <family val="2"/>
    </font>
    <font>
      <sz val="8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5" fillId="0" borderId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7" fillId="3" borderId="6" xfId="0" applyFont="1" applyFill="1" applyBorder="1"/>
    <xf numFmtId="0" fontId="7" fillId="3" borderId="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8" fillId="0" borderId="0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9" fontId="4" fillId="0" borderId="0" xfId="2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17" fontId="6" fillId="4" borderId="0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0" fillId="3" borderId="0" xfId="1" applyFont="1" applyFill="1" applyBorder="1" applyAlignment="1" applyProtection="1">
      <alignment horizontal="left"/>
    </xf>
    <xf numFmtId="0" fontId="20" fillId="3" borderId="7" xfId="1" applyFont="1" applyFill="1" applyBorder="1" applyAlignment="1" applyProtection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17" fontId="6" fillId="4" borderId="0" xfId="0" applyNumberFormat="1" applyFont="1" applyFill="1" applyAlignment="1">
      <alignment horizontal="left" vertical="center"/>
    </xf>
    <xf numFmtId="49" fontId="27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49" fontId="28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3" applyFont="1" applyFill="1" applyBorder="1" applyAlignment="1" applyProtection="1">
      <alignment horizontal="center" vertical="center" wrapText="1"/>
      <protection locked="0"/>
    </xf>
    <xf numFmtId="49" fontId="27" fillId="0" borderId="11" xfId="3" applyNumberFormat="1" applyFont="1" applyFill="1" applyBorder="1" applyAlignment="1">
      <alignment horizontal="center" vertical="center" wrapText="1"/>
    </xf>
    <xf numFmtId="164" fontId="6" fillId="6" borderId="0" xfId="0" applyNumberFormat="1" applyFont="1" applyFill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3" borderId="0" xfId="1" applyFill="1" applyBorder="1" applyAlignment="1" applyProtection="1"/>
    <xf numFmtId="0" fontId="4" fillId="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16" fillId="5" borderId="11" xfId="0" applyFont="1" applyFill="1" applyBorder="1" applyAlignment="1">
      <alignment horizontal="center"/>
    </xf>
    <xf numFmtId="3" fontId="16" fillId="5" borderId="11" xfId="0" applyNumberFormat="1" applyFont="1" applyFill="1" applyBorder="1" applyAlignment="1">
      <alignment horizontal="center"/>
    </xf>
    <xf numFmtId="3" fontId="16" fillId="5" borderId="11" xfId="0" applyNumberFormat="1" applyFont="1" applyFill="1" applyBorder="1" applyAlignment="1">
      <alignment horizontal="center" wrapText="1"/>
    </xf>
    <xf numFmtId="0" fontId="18" fillId="5" borderId="11" xfId="0" applyFont="1" applyFill="1" applyBorder="1" applyAlignment="1">
      <alignment horizontal="center"/>
    </xf>
    <xf numFmtId="3" fontId="19" fillId="5" borderId="11" xfId="0" applyNumberFormat="1" applyFont="1" applyFill="1" applyBorder="1" applyAlignment="1">
      <alignment horizontal="center"/>
    </xf>
    <xf numFmtId="3" fontId="17" fillId="5" borderId="11" xfId="0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2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" fontId="8" fillId="5" borderId="11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9" fontId="4" fillId="0" borderId="0" xfId="2" applyFont="1" applyFill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0" fontId="1" fillId="5" borderId="11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justify" vertical="center"/>
    </xf>
    <xf numFmtId="0" fontId="6" fillId="8" borderId="0" xfId="0" applyFont="1" applyFill="1" applyAlignment="1">
      <alignment horizontal="justify" vertical="center"/>
    </xf>
    <xf numFmtId="0" fontId="6" fillId="8" borderId="0" xfId="0" applyFont="1" applyFill="1" applyBorder="1" applyAlignment="1">
      <alignment horizontal="justify" vertical="center"/>
    </xf>
    <xf numFmtId="0" fontId="30" fillId="8" borderId="0" xfId="0" applyFont="1" applyFill="1" applyAlignment="1">
      <alignment vertical="center"/>
    </xf>
    <xf numFmtId="9" fontId="16" fillId="5" borderId="11" xfId="0" applyNumberFormat="1" applyFont="1" applyFill="1" applyBorder="1" applyAlignment="1">
      <alignment horizontal="center"/>
    </xf>
    <xf numFmtId="49" fontId="27" fillId="0" borderId="11" xfId="3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top" wrapText="1"/>
    </xf>
    <xf numFmtId="1" fontId="8" fillId="7" borderId="11" xfId="0" applyNumberFormat="1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/>
    </xf>
    <xf numFmtId="9" fontId="32" fillId="5" borderId="11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8" fillId="5" borderId="11" xfId="0" applyNumberFormat="1" applyFont="1" applyFill="1" applyBorder="1" applyAlignment="1">
      <alignment horizontal="center"/>
    </xf>
    <xf numFmtId="9" fontId="18" fillId="5" borderId="1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vertical="center"/>
    </xf>
    <xf numFmtId="0" fontId="8" fillId="5" borderId="11" xfId="2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vertical="center"/>
    </xf>
    <xf numFmtId="0" fontId="16" fillId="5" borderId="11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10" fontId="17" fillId="5" borderId="11" xfId="0" applyNumberFormat="1" applyFont="1" applyFill="1" applyBorder="1" applyAlignment="1">
      <alignment horizontal="center" wrapText="1"/>
    </xf>
    <xf numFmtId="0" fontId="1" fillId="5" borderId="11" xfId="2" applyNumberFormat="1" applyFont="1" applyFill="1" applyBorder="1" applyAlignment="1">
      <alignment horizontal="center" vertical="center"/>
    </xf>
    <xf numFmtId="10" fontId="16" fillId="5" borderId="11" xfId="0" applyNumberFormat="1" applyFont="1" applyFill="1" applyBorder="1" applyAlignment="1">
      <alignment horizontal="center" wrapText="1"/>
    </xf>
    <xf numFmtId="9" fontId="4" fillId="5" borderId="11" xfId="2" applyNumberFormat="1" applyFont="1" applyFill="1" applyBorder="1" applyAlignment="1">
      <alignment horizontal="center" vertical="center"/>
    </xf>
    <xf numFmtId="10" fontId="16" fillId="5" borderId="11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 vertical="center"/>
    </xf>
    <xf numFmtId="165" fontId="4" fillId="7" borderId="11" xfId="4" applyNumberFormat="1" applyFont="1" applyFill="1" applyBorder="1" applyAlignment="1">
      <alignment horizontal="left" vertical="center"/>
    </xf>
    <xf numFmtId="1" fontId="4" fillId="7" borderId="11" xfId="2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17" fontId="22" fillId="3" borderId="6" xfId="0" applyNumberFormat="1" applyFont="1" applyFill="1" applyBorder="1" applyAlignment="1" applyProtection="1">
      <alignment horizontal="right"/>
      <protection locked="0"/>
    </xf>
    <xf numFmtId="17" fontId="22" fillId="3" borderId="0" xfId="0" applyNumberFormat="1" applyFont="1" applyFill="1" applyBorder="1" applyAlignment="1" applyProtection="1">
      <alignment horizontal="right"/>
      <protection locked="0"/>
    </xf>
    <xf numFmtId="17" fontId="22" fillId="3" borderId="7" xfId="0" applyNumberFormat="1" applyFont="1" applyFill="1" applyBorder="1" applyAlignment="1" applyProtection="1">
      <alignment horizontal="right"/>
      <protection locked="0"/>
    </xf>
    <xf numFmtId="0" fontId="23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17" fontId="6" fillId="4" borderId="0" xfId="0" applyNumberFormat="1" applyFont="1" applyFill="1" applyAlignment="1">
      <alignment horizontal="left" vertical="center"/>
    </xf>
    <xf numFmtId="0" fontId="6" fillId="4" borderId="0" xfId="0" applyNumberFormat="1" applyFont="1" applyFill="1" applyAlignment="1">
      <alignment horizontal="left" vertical="center"/>
    </xf>
    <xf numFmtId="0" fontId="6" fillId="4" borderId="0" xfId="0" applyFont="1" applyFill="1" applyBorder="1" applyAlignment="1">
      <alignment horizontal="right" vertical="center"/>
    </xf>
    <xf numFmtId="0" fontId="24" fillId="4" borderId="0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</cellXfs>
  <cellStyles count="5">
    <cellStyle name="Hipervínculo" xfId="1" builtinId="8"/>
    <cellStyle name="Millares" xfId="4" builtinId="3"/>
    <cellStyle name="Normal" xfId="0" builtinId="0"/>
    <cellStyle name="Normal 3" xfId="3"/>
    <cellStyle name="Porcentaje" xfId="2" builtinId="5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2</xdr:col>
      <xdr:colOff>720415</xdr:colOff>
      <xdr:row>4</xdr:row>
      <xdr:rowOff>133190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EAA06E-CCEA-479D-B088-50FF24CE7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0"/>
          <a:ext cx="1970095" cy="1047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SheetLayoutView="100" workbookViewId="0">
      <selection activeCell="G10" sqref="G10"/>
    </sheetView>
  </sheetViews>
  <sheetFormatPr baseColWidth="10" defaultRowHeight="15" x14ac:dyDescent="0.25"/>
  <cols>
    <col min="1" max="1" width="7.5703125" customWidth="1"/>
  </cols>
  <sheetData>
    <row r="1" spans="1:10" x14ac:dyDescent="0.2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28.5" x14ac:dyDescent="0.45">
      <c r="A2" s="122"/>
      <c r="B2" s="123"/>
      <c r="C2" s="123"/>
      <c r="D2" s="123"/>
      <c r="E2" s="123"/>
      <c r="F2" s="123"/>
      <c r="G2" s="123"/>
      <c r="H2" s="123"/>
      <c r="I2" s="123"/>
      <c r="J2" s="124"/>
    </row>
    <row r="3" spans="1:10" x14ac:dyDescent="0.25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5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ht="25.5" x14ac:dyDescent="0.35">
      <c r="A5" s="125" t="s">
        <v>13</v>
      </c>
      <c r="B5" s="126"/>
      <c r="C5" s="126"/>
      <c r="D5" s="126"/>
      <c r="E5" s="126"/>
      <c r="F5" s="126"/>
      <c r="G5" s="126"/>
      <c r="H5" s="126"/>
      <c r="I5" s="126"/>
      <c r="J5" s="127"/>
    </row>
    <row r="6" spans="1:10" x14ac:dyDescent="0.25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ht="18.75" x14ac:dyDescent="0.3">
      <c r="A7" s="128">
        <v>44196</v>
      </c>
      <c r="B7" s="129"/>
      <c r="C7" s="129"/>
      <c r="D7" s="129"/>
      <c r="E7" s="129"/>
      <c r="F7" s="129"/>
      <c r="G7" s="129"/>
      <c r="H7" s="129"/>
      <c r="I7" s="129"/>
      <c r="J7" s="130"/>
    </row>
    <row r="8" spans="1:10" ht="15.75" thickBot="1" x14ac:dyDescent="0.3">
      <c r="A8" s="17"/>
      <c r="B8" s="18"/>
      <c r="C8" s="18"/>
      <c r="D8" s="18"/>
      <c r="E8" s="18"/>
      <c r="F8" s="18"/>
      <c r="G8" s="18"/>
      <c r="H8" s="18"/>
      <c r="I8" s="18"/>
      <c r="J8" s="19"/>
    </row>
    <row r="9" spans="1:10" ht="15.75" thickTop="1" x14ac:dyDescent="0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0" spans="1:10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6"/>
    </row>
    <row r="11" spans="1:10" ht="18.75" x14ac:dyDescent="0.3">
      <c r="A11" s="14"/>
      <c r="B11" s="47" t="s">
        <v>74</v>
      </c>
      <c r="C11" s="47"/>
      <c r="D11" s="47"/>
      <c r="E11" s="47"/>
      <c r="F11" s="47"/>
      <c r="G11" s="47"/>
      <c r="H11" s="47"/>
      <c r="I11" s="47"/>
      <c r="J11" s="47"/>
    </row>
    <row r="12" spans="1:10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 ht="18.75" x14ac:dyDescent="0.3">
      <c r="A13" s="60"/>
      <c r="B13" s="47" t="s">
        <v>77</v>
      </c>
      <c r="C13" s="60"/>
      <c r="D13" s="60"/>
      <c r="E13" s="60"/>
      <c r="F13" s="60"/>
      <c r="G13" s="60"/>
      <c r="H13" s="60"/>
      <c r="I13" s="60"/>
      <c r="J13" s="15"/>
    </row>
    <row r="14" spans="1:10" s="10" customFormat="1" ht="18.75" x14ac:dyDescent="0.3">
      <c r="A14" s="14"/>
      <c r="B14" s="15"/>
      <c r="C14" s="15"/>
      <c r="D14" s="15"/>
      <c r="E14" s="15"/>
      <c r="F14" s="15"/>
      <c r="G14" s="15"/>
      <c r="H14" s="15"/>
      <c r="I14" s="15"/>
      <c r="J14" s="48"/>
    </row>
    <row r="15" spans="1:10" s="10" customFormat="1" ht="18.75" x14ac:dyDescent="0.3">
      <c r="A15" s="20"/>
      <c r="B15" s="47" t="s">
        <v>17</v>
      </c>
      <c r="C15" s="47"/>
      <c r="D15" s="47"/>
      <c r="E15" s="47"/>
      <c r="F15" s="47"/>
      <c r="G15" s="47"/>
      <c r="H15" s="47"/>
      <c r="I15" s="47"/>
      <c r="J15" s="22"/>
    </row>
    <row r="16" spans="1:10" s="10" customFormat="1" ht="18.75" x14ac:dyDescent="0.3">
      <c r="A16" s="20"/>
      <c r="B16" s="21"/>
      <c r="C16" s="21"/>
      <c r="D16" s="21"/>
      <c r="E16" s="21"/>
      <c r="F16" s="21"/>
      <c r="G16" s="21"/>
      <c r="H16" s="21"/>
      <c r="I16" s="21"/>
      <c r="J16" s="48"/>
    </row>
    <row r="17" spans="1:10" s="10" customFormat="1" ht="18.75" x14ac:dyDescent="0.3">
      <c r="A17" s="20"/>
      <c r="B17" s="47" t="s">
        <v>78</v>
      </c>
      <c r="C17" s="49"/>
      <c r="D17" s="49"/>
      <c r="E17" s="49"/>
      <c r="F17" s="49"/>
      <c r="G17" s="49"/>
      <c r="H17" s="49"/>
      <c r="I17" s="49"/>
      <c r="J17" s="48"/>
    </row>
    <row r="18" spans="1:10" s="10" customFormat="1" ht="18.75" x14ac:dyDescent="0.3">
      <c r="A18" s="20"/>
      <c r="B18" s="49"/>
      <c r="C18" s="49"/>
      <c r="D18" s="49"/>
      <c r="E18" s="49"/>
      <c r="F18" s="49"/>
      <c r="G18" s="49"/>
      <c r="H18" s="49"/>
      <c r="I18" s="49"/>
      <c r="J18" s="48"/>
    </row>
    <row r="19" spans="1:10" s="10" customFormat="1" ht="18.75" x14ac:dyDescent="0.3">
      <c r="A19" s="20"/>
      <c r="B19" s="47" t="s">
        <v>18</v>
      </c>
      <c r="C19" s="47"/>
      <c r="D19" s="47"/>
      <c r="E19" s="47"/>
      <c r="F19" s="47"/>
      <c r="G19" s="47"/>
      <c r="H19" s="47"/>
      <c r="I19" s="47"/>
      <c r="J19" s="22"/>
    </row>
    <row r="20" spans="1:10" s="10" customFormat="1" ht="18.75" x14ac:dyDescent="0.3">
      <c r="A20" s="20"/>
      <c r="B20" s="21"/>
      <c r="C20" s="21"/>
      <c r="D20" s="21"/>
      <c r="E20" s="21"/>
      <c r="F20" s="21"/>
      <c r="G20" s="21"/>
      <c r="H20" s="21"/>
      <c r="I20" s="21"/>
      <c r="J20" s="48"/>
    </row>
    <row r="21" spans="1:10" s="10" customFormat="1" ht="18.75" x14ac:dyDescent="0.3">
      <c r="A21" s="20"/>
      <c r="B21" s="47" t="s">
        <v>19</v>
      </c>
      <c r="C21" s="47"/>
      <c r="D21" s="47"/>
      <c r="E21" s="47"/>
      <c r="F21" s="47"/>
      <c r="G21" s="47"/>
      <c r="H21" s="47"/>
      <c r="I21" s="47"/>
      <c r="J21" s="22"/>
    </row>
    <row r="22" spans="1:10" s="10" customFormat="1" ht="18.75" x14ac:dyDescent="0.3">
      <c r="A22" s="20"/>
      <c r="B22" s="21"/>
      <c r="C22" s="21"/>
      <c r="D22" s="21"/>
      <c r="E22" s="21"/>
      <c r="F22" s="21"/>
      <c r="G22" s="21"/>
      <c r="H22" s="21"/>
      <c r="I22" s="21"/>
      <c r="J22" s="48"/>
    </row>
    <row r="23" spans="1:10" s="10" customFormat="1" ht="18.75" x14ac:dyDescent="0.3">
      <c r="A23" s="20"/>
      <c r="B23" s="47" t="s">
        <v>20</v>
      </c>
      <c r="C23" s="47"/>
      <c r="D23" s="47"/>
      <c r="E23" s="47"/>
      <c r="F23" s="47"/>
      <c r="G23" s="47"/>
      <c r="H23" s="47"/>
      <c r="I23" s="47"/>
      <c r="J23" s="22"/>
    </row>
    <row r="24" spans="1:10" s="10" customFormat="1" ht="18.75" x14ac:dyDescent="0.3">
      <c r="A24" s="20"/>
      <c r="B24" s="21"/>
      <c r="C24" s="21"/>
      <c r="D24" s="21"/>
      <c r="E24" s="21"/>
      <c r="F24" s="21"/>
      <c r="G24" s="21"/>
      <c r="H24" s="21"/>
      <c r="I24" s="21"/>
      <c r="J24" s="48"/>
    </row>
    <row r="25" spans="1:10" s="10" customFormat="1" ht="18.75" x14ac:dyDescent="0.3">
      <c r="A25" s="20"/>
      <c r="B25" s="47" t="s">
        <v>21</v>
      </c>
      <c r="C25" s="47"/>
      <c r="D25" s="47"/>
      <c r="E25" s="47"/>
      <c r="F25" s="47"/>
      <c r="G25" s="47"/>
      <c r="H25" s="47"/>
      <c r="I25" s="47"/>
      <c r="J25" s="22"/>
    </row>
    <row r="26" spans="1:10" s="10" customFormat="1" ht="18.75" x14ac:dyDescent="0.3">
      <c r="A26" s="20"/>
      <c r="B26" s="21"/>
      <c r="C26" s="21"/>
      <c r="D26" s="21"/>
      <c r="E26" s="21"/>
      <c r="F26" s="21"/>
      <c r="G26" s="21"/>
      <c r="H26" s="21"/>
      <c r="I26" s="21"/>
      <c r="J26" s="50"/>
    </row>
    <row r="27" spans="1:10" ht="18.75" x14ac:dyDescent="0.3">
      <c r="A27" s="20"/>
      <c r="B27" s="49"/>
      <c r="C27" s="49"/>
      <c r="D27" s="49"/>
      <c r="E27" s="49"/>
      <c r="F27" s="49"/>
      <c r="G27" s="49"/>
      <c r="H27" s="49"/>
      <c r="I27" s="49"/>
      <c r="J27" s="16"/>
    </row>
    <row r="28" spans="1:10" ht="15.75" thickBo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6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5"/>
    </row>
    <row r="30" spans="1:10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</row>
  </sheetData>
  <mergeCells count="3">
    <mergeCell ref="A2:J2"/>
    <mergeCell ref="A5:J5"/>
    <mergeCell ref="A7:J7"/>
  </mergeCells>
  <hyperlinks>
    <hyperlink ref="B14:J14" location="'GESTIÓN PLENOS'!A1" display="Gestión de plenos"/>
    <hyperlink ref="B16:J16" location="'INFORMÁTICA Y SISTEMAS'!A1" display="Informática y sistemas"/>
    <hyperlink ref="B20:J20" location="DIFUSIÓN!A1" display="Difusión"/>
    <hyperlink ref="B22:J22" location="CAPACITACIÓN!A1" display="Capacitación"/>
    <hyperlink ref="B24:J24" location="JURÍDICO!A1" display="Jurídico"/>
    <hyperlink ref="B13" location="'ASEORIAS Y ORIENTACIÓN'!A1" display="Asesoría y Orientación"/>
    <hyperlink ref="B15" location="'GESTIÓN PLENOS'!A1" display="Gestión de plenos"/>
    <hyperlink ref="B19" location="'COBERTURA MEDIOS'!Área_de_impresión" display="Cobertura de medios"/>
    <hyperlink ref="B11" location="'GOBIERNO ABIERTO'!A1" display="Gobierno Abierto"/>
    <hyperlink ref="B17" location="'SOLICITUDES DE INFORMACIÓN'!A1" display="Solicitudes de Información"/>
    <hyperlink ref="B21" location="DIFUSIÓN!A1" display="Difusión"/>
    <hyperlink ref="B23" location="CAPACITACIÓN!Área_de_impresión" display="Capacitación"/>
    <hyperlink ref="B25" location="JURÍDICO!Área_de_impresión" display="Jurídico"/>
  </hyperlink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6" sqref="J2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36"/>
  <sheetViews>
    <sheetView showGridLines="0" workbookViewId="0">
      <selection activeCell="N9" sqref="N9"/>
    </sheetView>
  </sheetViews>
  <sheetFormatPr baseColWidth="10" defaultColWidth="11.42578125" defaultRowHeight="11.25" x14ac:dyDescent="0.25"/>
  <cols>
    <col min="1" max="1" width="7.28515625" style="1" bestFit="1" customWidth="1"/>
    <col min="2" max="2" width="28.28515625" style="3" bestFit="1" customWidth="1"/>
    <col min="3" max="3" width="9.42578125" style="1" customWidth="1"/>
    <col min="4" max="6" width="6.85546875" style="1" bestFit="1" customWidth="1"/>
    <col min="7" max="9" width="7" style="1" bestFit="1" customWidth="1"/>
    <col min="10" max="11" width="6.85546875" style="1" customWidth="1"/>
    <col min="12" max="12" width="6.85546875" style="1" bestFit="1" customWidth="1"/>
    <col min="13" max="14" width="6.5703125" style="1" bestFit="1" customWidth="1"/>
    <col min="15" max="15" width="17.28515625" style="1" bestFit="1" customWidth="1"/>
    <col min="16" max="16" width="12.28515625" style="3" bestFit="1" customWidth="1"/>
    <col min="17" max="16384" width="11.42578125" style="3"/>
  </cols>
  <sheetData>
    <row r="1" spans="1:15" ht="22.5" customHeight="1" x14ac:dyDescent="0.25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 x14ac:dyDescent="0.25">
      <c r="A2" s="132" t="s">
        <v>75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s="2" customFormat="1" x14ac:dyDescent="0.25">
      <c r="A3" s="133" t="s">
        <v>14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>
        <f>PORTADA!A7</f>
        <v>44196</v>
      </c>
      <c r="O3" s="135"/>
    </row>
    <row r="4" spans="1:15" x14ac:dyDescent="0.25">
      <c r="A4" s="9"/>
      <c r="B4" s="2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4" t="s">
        <v>12</v>
      </c>
      <c r="B5" s="7" t="s">
        <v>15</v>
      </c>
      <c r="C5" s="58" t="s">
        <v>0</v>
      </c>
      <c r="D5" s="58" t="s">
        <v>1</v>
      </c>
      <c r="E5" s="58" t="s">
        <v>2</v>
      </c>
      <c r="F5" s="58" t="s">
        <v>3</v>
      </c>
      <c r="G5" s="58" t="s">
        <v>4</v>
      </c>
      <c r="H5" s="58" t="s">
        <v>5</v>
      </c>
      <c r="I5" s="58" t="s">
        <v>6</v>
      </c>
      <c r="J5" s="58" t="s">
        <v>7</v>
      </c>
      <c r="K5" s="58" t="s">
        <v>8</v>
      </c>
      <c r="L5" s="58" t="s">
        <v>9</v>
      </c>
      <c r="M5" s="58" t="s">
        <v>10</v>
      </c>
      <c r="N5" s="58" t="s">
        <v>11</v>
      </c>
      <c r="O5" s="8" t="s">
        <v>94</v>
      </c>
    </row>
    <row r="6" spans="1:15" x14ac:dyDescent="0.2">
      <c r="A6" s="52" t="s">
        <v>73</v>
      </c>
      <c r="B6" s="53" t="s">
        <v>72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1</v>
      </c>
      <c r="N6" s="75">
        <v>1</v>
      </c>
      <c r="O6" s="59">
        <f>SUM(C6:N6)</f>
        <v>2</v>
      </c>
    </row>
    <row r="7" spans="1:15" x14ac:dyDescent="0.2">
      <c r="B7" s="23"/>
      <c r="C7" s="41"/>
      <c r="D7" s="41"/>
      <c r="E7" s="41"/>
      <c r="F7" s="41"/>
      <c r="G7" s="40"/>
      <c r="H7" s="40"/>
      <c r="I7" s="40"/>
      <c r="J7" s="40"/>
      <c r="K7" s="40"/>
      <c r="L7" s="40"/>
      <c r="M7" s="40"/>
      <c r="N7" s="40"/>
      <c r="O7" s="28"/>
    </row>
    <row r="8" spans="1:15" x14ac:dyDescent="0.2">
      <c r="B8" s="23"/>
      <c r="C8" s="41"/>
      <c r="D8" s="41"/>
      <c r="E8" s="41"/>
      <c r="F8" s="41"/>
      <c r="G8" s="40"/>
      <c r="H8" s="40"/>
      <c r="I8" s="40"/>
      <c r="J8" s="40"/>
      <c r="K8" s="40"/>
      <c r="L8" s="40"/>
      <c r="M8" s="40"/>
      <c r="N8" s="40"/>
      <c r="O8" s="28"/>
    </row>
    <row r="9" spans="1:15" x14ac:dyDescent="0.2">
      <c r="B9" s="24"/>
      <c r="C9" s="41"/>
      <c r="D9" s="41"/>
      <c r="E9" s="41"/>
      <c r="F9" s="41"/>
      <c r="G9" s="40"/>
      <c r="H9" s="40"/>
      <c r="I9" s="40"/>
      <c r="J9" s="40"/>
      <c r="K9" s="40"/>
      <c r="L9" s="40"/>
      <c r="M9" s="40"/>
      <c r="N9" s="40"/>
      <c r="O9" s="28"/>
    </row>
    <row r="10" spans="1:15" x14ac:dyDescent="0.2">
      <c r="B10" s="24"/>
      <c r="C10" s="41"/>
      <c r="D10" s="41"/>
      <c r="E10" s="41"/>
      <c r="F10" s="41"/>
      <c r="G10" s="40"/>
      <c r="H10" s="40"/>
      <c r="I10" s="40"/>
      <c r="J10" s="40"/>
      <c r="K10" s="40"/>
      <c r="L10" s="40"/>
      <c r="M10" s="40"/>
      <c r="N10" s="40"/>
      <c r="O10" s="28"/>
    </row>
    <row r="11" spans="1:15" x14ac:dyDescent="0.2">
      <c r="B11" s="2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0"/>
    </row>
    <row r="12" spans="1:15" x14ac:dyDescent="0.2">
      <c r="B12" s="2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0"/>
    </row>
    <row r="13" spans="1:15" x14ac:dyDescent="0.2">
      <c r="B13" s="26"/>
      <c r="C13" s="40"/>
      <c r="D13" s="40"/>
      <c r="E13" s="40"/>
      <c r="F13" s="40"/>
      <c r="G13" s="41"/>
      <c r="H13" s="41"/>
      <c r="I13" s="41"/>
      <c r="J13" s="41"/>
      <c r="K13" s="41"/>
      <c r="L13" s="41"/>
      <c r="M13" s="41"/>
      <c r="N13" s="41"/>
      <c r="O13" s="30"/>
    </row>
    <row r="14" spans="1:15" x14ac:dyDescent="0.2">
      <c r="B14" s="26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0"/>
    </row>
    <row r="15" spans="1:15" x14ac:dyDescent="0.2">
      <c r="B15" s="26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0"/>
    </row>
    <row r="16" spans="1:15" x14ac:dyDescent="0.2">
      <c r="B16" s="2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0"/>
    </row>
    <row r="17" spans="2:15" x14ac:dyDescent="0.2">
      <c r="B17" s="26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0"/>
    </row>
    <row r="18" spans="2:15" x14ac:dyDescent="0.2">
      <c r="B18" s="26"/>
      <c r="C18" s="41"/>
      <c r="D18" s="41"/>
      <c r="E18" s="41"/>
      <c r="F18" s="41"/>
      <c r="G18" s="40"/>
      <c r="H18" s="40"/>
      <c r="I18" s="40"/>
      <c r="J18" s="40"/>
      <c r="K18" s="40"/>
      <c r="L18" s="40"/>
      <c r="M18" s="40"/>
      <c r="N18" s="40"/>
      <c r="O18" s="28"/>
    </row>
    <row r="19" spans="2:15" x14ac:dyDescent="0.2">
      <c r="B19" s="26"/>
      <c r="C19" s="41"/>
      <c r="D19" s="41"/>
      <c r="E19" s="41"/>
      <c r="F19" s="41"/>
      <c r="G19" s="40"/>
      <c r="H19" s="40"/>
      <c r="I19" s="40"/>
      <c r="J19" s="40"/>
      <c r="K19" s="40"/>
      <c r="L19" s="40"/>
      <c r="M19" s="40"/>
      <c r="N19" s="40"/>
      <c r="O19" s="28"/>
    </row>
    <row r="20" spans="2:15" x14ac:dyDescent="0.2"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8"/>
    </row>
    <row r="21" spans="2:15" x14ac:dyDescent="0.2">
      <c r="B21" s="25"/>
      <c r="C21" s="41"/>
      <c r="D21" s="41"/>
      <c r="E21" s="41"/>
      <c r="F21" s="41"/>
      <c r="G21" s="40"/>
      <c r="H21" s="40"/>
      <c r="I21" s="40"/>
      <c r="J21" s="40"/>
      <c r="K21" s="40"/>
      <c r="L21" s="40"/>
      <c r="M21" s="40"/>
      <c r="N21" s="40"/>
      <c r="O21" s="28"/>
    </row>
    <row r="22" spans="2:15" x14ac:dyDescent="0.25">
      <c r="F22" s="46"/>
    </row>
    <row r="36" spans="1:1" x14ac:dyDescent="0.25">
      <c r="A36" s="9"/>
    </row>
  </sheetData>
  <mergeCells count="4">
    <mergeCell ref="A1:O1"/>
    <mergeCell ref="A2:O2"/>
    <mergeCell ref="A3:M3"/>
    <mergeCell ref="N3:O3"/>
  </mergeCells>
  <conditionalFormatting sqref="G5:N5">
    <cfRule type="timePeriod" dxfId="22" priority="2" timePeriod="thisMonth">
      <formula>AND(MONTH(G5)=MONTH(TODAY()),YEAR(G5)=YEAR(TODAY()))</formula>
    </cfRule>
  </conditionalFormatting>
  <conditionalFormatting sqref="C5:F5">
    <cfRule type="timePeriod" dxfId="21" priority="1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36"/>
  <sheetViews>
    <sheetView showGridLines="0" tabSelected="1" topLeftCell="A19" zoomScale="110" zoomScaleNormal="110" workbookViewId="0">
      <selection activeCell="O37" sqref="O37"/>
    </sheetView>
  </sheetViews>
  <sheetFormatPr baseColWidth="10" defaultColWidth="11.42578125" defaultRowHeight="11.25" x14ac:dyDescent="0.25"/>
  <cols>
    <col min="1" max="1" width="7.28515625" style="1" bestFit="1" customWidth="1"/>
    <col min="2" max="2" width="32.7109375" style="3" customWidth="1"/>
    <col min="3" max="3" width="9.42578125" style="1" customWidth="1"/>
    <col min="4" max="6" width="6.85546875" style="1" bestFit="1" customWidth="1"/>
    <col min="7" max="9" width="7" style="1" bestFit="1" customWidth="1"/>
    <col min="10" max="11" width="6.85546875" style="1" customWidth="1"/>
    <col min="12" max="12" width="6.85546875" style="1" bestFit="1" customWidth="1"/>
    <col min="13" max="14" width="6.5703125" style="1" bestFit="1" customWidth="1"/>
    <col min="15" max="15" width="17.28515625" style="1" bestFit="1" customWidth="1"/>
    <col min="16" max="16" width="12.28515625" style="3" bestFit="1" customWidth="1"/>
    <col min="17" max="16384" width="11.42578125" style="3"/>
  </cols>
  <sheetData>
    <row r="1" spans="1:15" ht="22.5" customHeight="1" x14ac:dyDescent="0.25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 x14ac:dyDescent="0.25">
      <c r="A2" s="132" t="s">
        <v>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s="2" customFormat="1" x14ac:dyDescent="0.25">
      <c r="A3" s="133" t="s">
        <v>93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>
        <f>PORTADA!A7</f>
        <v>44196</v>
      </c>
      <c r="O3" s="135"/>
    </row>
    <row r="4" spans="1:15" x14ac:dyDescent="0.25">
      <c r="A4" s="9"/>
      <c r="B4" s="2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4" t="s">
        <v>12</v>
      </c>
      <c r="B5" s="7" t="s">
        <v>15</v>
      </c>
      <c r="C5" s="58" t="s">
        <v>0</v>
      </c>
      <c r="D5" s="58" t="s">
        <v>1</v>
      </c>
      <c r="E5" s="58" t="s">
        <v>2</v>
      </c>
      <c r="F5" s="58" t="s">
        <v>3</v>
      </c>
      <c r="G5" s="58" t="s">
        <v>4</v>
      </c>
      <c r="H5" s="58" t="s">
        <v>5</v>
      </c>
      <c r="I5" s="58" t="s">
        <v>6</v>
      </c>
      <c r="J5" s="58" t="s">
        <v>7</v>
      </c>
      <c r="K5" s="58" t="s">
        <v>8</v>
      </c>
      <c r="L5" s="58" t="s">
        <v>9</v>
      </c>
      <c r="M5" s="58" t="s">
        <v>10</v>
      </c>
      <c r="N5" s="58" t="s">
        <v>11</v>
      </c>
      <c r="O5" s="8" t="s">
        <v>94</v>
      </c>
    </row>
    <row r="6" spans="1:15" x14ac:dyDescent="0.2">
      <c r="A6" s="52" t="s">
        <v>71</v>
      </c>
      <c r="B6" s="54" t="s">
        <v>83</v>
      </c>
      <c r="C6" s="107">
        <f>SUM(C13:C18)</f>
        <v>139</v>
      </c>
      <c r="D6" s="107">
        <f t="shared" ref="D6:N6" si="0">SUM(D13:D18)</f>
        <v>137</v>
      </c>
      <c r="E6" s="107">
        <f t="shared" si="0"/>
        <v>126</v>
      </c>
      <c r="F6" s="107">
        <f t="shared" si="0"/>
        <v>62</v>
      </c>
      <c r="G6" s="107">
        <f t="shared" si="0"/>
        <v>79</v>
      </c>
      <c r="H6" s="107">
        <f t="shared" si="0"/>
        <v>97</v>
      </c>
      <c r="I6" s="107">
        <f t="shared" si="0"/>
        <v>89</v>
      </c>
      <c r="J6" s="107">
        <f t="shared" si="0"/>
        <v>133</v>
      </c>
      <c r="K6" s="107">
        <f t="shared" ref="K6" si="1">SUM(K13:K18)</f>
        <v>115</v>
      </c>
      <c r="L6" s="107">
        <f t="shared" si="0"/>
        <v>138</v>
      </c>
      <c r="M6" s="107">
        <f t="shared" si="0"/>
        <v>154</v>
      </c>
      <c r="N6" s="107">
        <f t="shared" si="0"/>
        <v>57</v>
      </c>
      <c r="O6" s="105">
        <f>SUM(C6:N6)</f>
        <v>1326</v>
      </c>
    </row>
    <row r="7" spans="1:15" ht="33.75" x14ac:dyDescent="0.25">
      <c r="A7" s="52" t="s">
        <v>41</v>
      </c>
      <c r="B7" s="54" t="s">
        <v>36</v>
      </c>
      <c r="C7" s="106">
        <f>SUM(C21:C26)</f>
        <v>39</v>
      </c>
      <c r="D7" s="106">
        <f t="shared" ref="D7:N7" si="2">SUM(D21:D26)</f>
        <v>58</v>
      </c>
      <c r="E7" s="106">
        <f t="shared" si="2"/>
        <v>64</v>
      </c>
      <c r="F7" s="106">
        <f t="shared" si="2"/>
        <v>27</v>
      </c>
      <c r="G7" s="106">
        <f t="shared" si="2"/>
        <v>51</v>
      </c>
      <c r="H7" s="106">
        <f t="shared" si="2"/>
        <v>42</v>
      </c>
      <c r="I7" s="106">
        <f t="shared" si="2"/>
        <v>61</v>
      </c>
      <c r="J7" s="106">
        <f t="shared" si="2"/>
        <v>88</v>
      </c>
      <c r="K7" s="82">
        <f>SUM(K21:K26)</f>
        <v>71</v>
      </c>
      <c r="L7" s="106">
        <f t="shared" si="2"/>
        <v>78</v>
      </c>
      <c r="M7" s="106">
        <f t="shared" si="2"/>
        <v>101</v>
      </c>
      <c r="N7" s="106">
        <f t="shared" si="2"/>
        <v>41</v>
      </c>
      <c r="O7" s="105">
        <f>SUM(C7:N7)</f>
        <v>721</v>
      </c>
    </row>
    <row r="8" spans="1:15" ht="45" x14ac:dyDescent="0.25">
      <c r="A8" s="52" t="s">
        <v>42</v>
      </c>
      <c r="B8" s="54" t="s">
        <v>37</v>
      </c>
      <c r="C8" s="106">
        <f>SUM(C29:C34)</f>
        <v>100</v>
      </c>
      <c r="D8" s="106">
        <f t="shared" ref="D8:N8" si="3">SUM(D29:D34)</f>
        <v>79</v>
      </c>
      <c r="E8" s="106">
        <f t="shared" si="3"/>
        <v>62</v>
      </c>
      <c r="F8" s="106">
        <f t="shared" si="3"/>
        <v>35</v>
      </c>
      <c r="G8" s="106">
        <f t="shared" si="3"/>
        <v>28</v>
      </c>
      <c r="H8" s="106">
        <f t="shared" si="3"/>
        <v>55</v>
      </c>
      <c r="I8" s="106">
        <f t="shared" si="3"/>
        <v>28</v>
      </c>
      <c r="J8" s="106">
        <f>SUM(J29:J34)</f>
        <v>45</v>
      </c>
      <c r="K8" s="82">
        <f t="shared" ref="K8" si="4">SUM(K15:K20)</f>
        <v>83</v>
      </c>
      <c r="L8" s="106">
        <f t="shared" si="3"/>
        <v>60</v>
      </c>
      <c r="M8" s="106">
        <f t="shared" si="3"/>
        <v>53</v>
      </c>
      <c r="N8" s="106">
        <f t="shared" si="3"/>
        <v>16</v>
      </c>
      <c r="O8" s="105">
        <f>SUM(C8:N8)</f>
        <v>644</v>
      </c>
    </row>
    <row r="9" spans="1:15" x14ac:dyDescent="0.2">
      <c r="B9" s="24"/>
      <c r="C9" s="41"/>
      <c r="D9" s="41"/>
      <c r="E9" s="41"/>
      <c r="F9" s="41"/>
      <c r="G9" s="40"/>
      <c r="H9" s="40"/>
      <c r="I9" s="40"/>
      <c r="J9" s="40"/>
      <c r="K9" s="40"/>
      <c r="L9" s="40"/>
      <c r="M9" s="40"/>
      <c r="N9" s="40"/>
      <c r="O9" s="28"/>
    </row>
    <row r="10" spans="1:15" x14ac:dyDescent="0.2">
      <c r="B10" s="24"/>
      <c r="C10" s="41"/>
      <c r="D10" s="41"/>
      <c r="E10" s="41"/>
      <c r="F10" s="41"/>
      <c r="G10" s="40"/>
      <c r="H10" s="40"/>
      <c r="I10" s="40"/>
      <c r="J10" s="40"/>
      <c r="K10" s="40"/>
      <c r="L10" s="40"/>
      <c r="M10" s="40"/>
      <c r="N10" s="40"/>
      <c r="O10" s="28"/>
    </row>
    <row r="11" spans="1:15" x14ac:dyDescent="0.2">
      <c r="B11" s="2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0"/>
    </row>
    <row r="12" spans="1:15" x14ac:dyDescent="0.25">
      <c r="B12" s="88" t="s">
        <v>85</v>
      </c>
      <c r="C12" s="58" t="s">
        <v>0</v>
      </c>
      <c r="D12" s="58" t="s">
        <v>1</v>
      </c>
      <c r="E12" s="58" t="s">
        <v>2</v>
      </c>
      <c r="F12" s="58" t="s">
        <v>3</v>
      </c>
      <c r="G12" s="58" t="s">
        <v>4</v>
      </c>
      <c r="H12" s="58" t="s">
        <v>5</v>
      </c>
      <c r="I12" s="58" t="s">
        <v>6</v>
      </c>
      <c r="J12" s="58" t="s">
        <v>7</v>
      </c>
      <c r="K12" s="58" t="s">
        <v>8</v>
      </c>
      <c r="L12" s="58" t="s">
        <v>9</v>
      </c>
      <c r="M12" s="58" t="s">
        <v>10</v>
      </c>
      <c r="N12" s="58" t="s">
        <v>11</v>
      </c>
      <c r="O12" s="8" t="s">
        <v>94</v>
      </c>
    </row>
    <row r="13" spans="1:15" x14ac:dyDescent="0.2">
      <c r="B13" s="87" t="s">
        <v>84</v>
      </c>
      <c r="C13" s="101">
        <v>2</v>
      </c>
      <c r="D13" s="101">
        <v>3</v>
      </c>
      <c r="E13" s="101">
        <v>2</v>
      </c>
      <c r="F13" s="101">
        <v>0</v>
      </c>
      <c r="G13" s="101">
        <v>1</v>
      </c>
      <c r="H13" s="101">
        <v>2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/>
      <c r="O13" s="120">
        <f>SUM(C13:N13)</f>
        <v>10</v>
      </c>
    </row>
    <row r="14" spans="1:15" x14ac:dyDescent="0.2">
      <c r="B14" s="87" t="s">
        <v>88</v>
      </c>
      <c r="C14" s="101">
        <v>28</v>
      </c>
      <c r="D14" s="101">
        <v>29</v>
      </c>
      <c r="E14" s="101">
        <v>45</v>
      </c>
      <c r="F14" s="101">
        <v>18</v>
      </c>
      <c r="G14" s="101">
        <v>31</v>
      </c>
      <c r="H14" s="101">
        <v>17</v>
      </c>
      <c r="I14" s="101">
        <v>11</v>
      </c>
      <c r="J14" s="101">
        <v>15</v>
      </c>
      <c r="K14" s="101">
        <v>32</v>
      </c>
      <c r="L14" s="101">
        <v>26</v>
      </c>
      <c r="M14" s="101">
        <v>22</v>
      </c>
      <c r="N14" s="101">
        <v>7</v>
      </c>
      <c r="O14" s="120">
        <f t="shared" ref="O14:O18" si="5">SUM(C14:N14)</f>
        <v>281</v>
      </c>
    </row>
    <row r="15" spans="1:15" x14ac:dyDescent="0.2">
      <c r="B15" s="87" t="s">
        <v>89</v>
      </c>
      <c r="C15" s="101">
        <v>22</v>
      </c>
      <c r="D15" s="101">
        <v>9</v>
      </c>
      <c r="E15" s="101">
        <v>1</v>
      </c>
      <c r="F15" s="101">
        <v>2</v>
      </c>
      <c r="G15" s="101">
        <v>0</v>
      </c>
      <c r="H15" s="101">
        <v>5</v>
      </c>
      <c r="I15" s="101">
        <v>1</v>
      </c>
      <c r="J15" s="101">
        <v>0</v>
      </c>
      <c r="K15" s="101">
        <v>9</v>
      </c>
      <c r="L15" s="101">
        <v>7</v>
      </c>
      <c r="M15" s="101">
        <v>10</v>
      </c>
      <c r="N15" s="101">
        <v>1</v>
      </c>
      <c r="O15" s="120">
        <f t="shared" si="5"/>
        <v>67</v>
      </c>
    </row>
    <row r="16" spans="1:15" ht="22.5" x14ac:dyDescent="0.2">
      <c r="B16" s="87" t="s">
        <v>90</v>
      </c>
      <c r="C16" s="101">
        <v>16</v>
      </c>
      <c r="D16" s="101">
        <v>15</v>
      </c>
      <c r="E16" s="101">
        <v>16</v>
      </c>
      <c r="F16" s="101">
        <v>2</v>
      </c>
      <c r="G16" s="101">
        <v>1</v>
      </c>
      <c r="H16" s="101">
        <v>11</v>
      </c>
      <c r="I16" s="101">
        <v>6</v>
      </c>
      <c r="J16" s="101">
        <v>3</v>
      </c>
      <c r="K16" s="101">
        <v>2</v>
      </c>
      <c r="L16" s="101">
        <v>17</v>
      </c>
      <c r="M16" s="101">
        <v>20</v>
      </c>
      <c r="N16" s="101">
        <v>6</v>
      </c>
      <c r="O16" s="120">
        <f t="shared" si="5"/>
        <v>115</v>
      </c>
    </row>
    <row r="17" spans="2:15" x14ac:dyDescent="0.2">
      <c r="B17" s="87" t="s">
        <v>91</v>
      </c>
      <c r="C17" s="101">
        <v>31</v>
      </c>
      <c r="D17" s="101">
        <v>36</v>
      </c>
      <c r="E17" s="101">
        <v>21</v>
      </c>
      <c r="F17" s="101">
        <v>13</v>
      </c>
      <c r="G17" s="101">
        <v>3</v>
      </c>
      <c r="H17" s="101">
        <v>6</v>
      </c>
      <c r="I17" s="101">
        <v>3</v>
      </c>
      <c r="J17" s="101">
        <v>5</v>
      </c>
      <c r="K17" s="101">
        <v>5</v>
      </c>
      <c r="L17" s="101">
        <v>6</v>
      </c>
      <c r="M17" s="101">
        <v>2</v>
      </c>
      <c r="N17" s="101">
        <v>2</v>
      </c>
      <c r="O17" s="120">
        <f t="shared" si="5"/>
        <v>133</v>
      </c>
    </row>
    <row r="18" spans="2:15" ht="22.5" x14ac:dyDescent="0.2">
      <c r="B18" s="87" t="s">
        <v>92</v>
      </c>
      <c r="C18" s="101">
        <v>40</v>
      </c>
      <c r="D18" s="101">
        <v>45</v>
      </c>
      <c r="E18" s="101">
        <v>41</v>
      </c>
      <c r="F18" s="101">
        <v>27</v>
      </c>
      <c r="G18" s="101">
        <v>43</v>
      </c>
      <c r="H18" s="101">
        <v>56</v>
      </c>
      <c r="I18" s="101">
        <v>68</v>
      </c>
      <c r="J18" s="101">
        <v>110</v>
      </c>
      <c r="K18" s="101">
        <v>67</v>
      </c>
      <c r="L18" s="101">
        <v>82</v>
      </c>
      <c r="M18" s="101">
        <v>100</v>
      </c>
      <c r="N18" s="101">
        <v>41</v>
      </c>
      <c r="O18" s="120">
        <f t="shared" si="5"/>
        <v>720</v>
      </c>
    </row>
    <row r="19" spans="2:15" x14ac:dyDescent="0.2">
      <c r="B19" s="26"/>
      <c r="C19" s="41"/>
      <c r="D19" s="41"/>
      <c r="E19" s="41"/>
      <c r="F19" s="41"/>
      <c r="G19" s="40"/>
      <c r="H19" s="40"/>
      <c r="I19" s="40"/>
      <c r="J19" s="40"/>
      <c r="K19" s="40"/>
      <c r="L19" s="40"/>
      <c r="M19" s="40"/>
      <c r="N19" s="40"/>
      <c r="O19" s="28"/>
    </row>
    <row r="20" spans="2:15" x14ac:dyDescent="0.25">
      <c r="B20" s="89" t="s">
        <v>86</v>
      </c>
      <c r="C20" s="58" t="s">
        <v>0</v>
      </c>
      <c r="D20" s="58" t="s">
        <v>1</v>
      </c>
      <c r="E20" s="58" t="s">
        <v>2</v>
      </c>
      <c r="F20" s="58" t="s">
        <v>3</v>
      </c>
      <c r="G20" s="58" t="s">
        <v>4</v>
      </c>
      <c r="H20" s="58" t="s">
        <v>5</v>
      </c>
      <c r="I20" s="58" t="s">
        <v>6</v>
      </c>
      <c r="J20" s="58" t="s">
        <v>7</v>
      </c>
      <c r="K20" s="58" t="s">
        <v>8</v>
      </c>
      <c r="L20" s="58" t="s">
        <v>9</v>
      </c>
      <c r="M20" s="58" t="s">
        <v>10</v>
      </c>
      <c r="N20" s="58" t="s">
        <v>11</v>
      </c>
      <c r="O20" s="8" t="s">
        <v>94</v>
      </c>
    </row>
    <row r="21" spans="2:15" x14ac:dyDescent="0.2">
      <c r="B21" s="87" t="s">
        <v>84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21">
        <f>SUM(C21:N21)</f>
        <v>0</v>
      </c>
    </row>
    <row r="22" spans="2:15" x14ac:dyDescent="0.2">
      <c r="B22" s="87" t="s">
        <v>88</v>
      </c>
      <c r="C22" s="101">
        <v>5</v>
      </c>
      <c r="D22" s="101">
        <v>24</v>
      </c>
      <c r="E22" s="101">
        <v>37</v>
      </c>
      <c r="F22" s="101">
        <v>10</v>
      </c>
      <c r="G22" s="101">
        <v>24</v>
      </c>
      <c r="H22" s="101">
        <v>10</v>
      </c>
      <c r="I22" s="101">
        <v>9</v>
      </c>
      <c r="J22" s="101">
        <v>12</v>
      </c>
      <c r="K22" s="101">
        <v>26</v>
      </c>
      <c r="L22" s="101">
        <v>16</v>
      </c>
      <c r="M22" s="101">
        <v>14</v>
      </c>
      <c r="N22" s="101">
        <v>5</v>
      </c>
      <c r="O22" s="121">
        <f t="shared" ref="O22:O26" si="6">SUM(C22:N22)</f>
        <v>192</v>
      </c>
    </row>
    <row r="23" spans="2:15" x14ac:dyDescent="0.2">
      <c r="B23" s="87" t="s">
        <v>89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1</v>
      </c>
      <c r="M23" s="101">
        <v>4</v>
      </c>
      <c r="N23" s="101">
        <v>0</v>
      </c>
      <c r="O23" s="121">
        <f t="shared" si="6"/>
        <v>5</v>
      </c>
    </row>
    <row r="24" spans="2:15" ht="22.5" x14ac:dyDescent="0.2">
      <c r="B24" s="87" t="s">
        <v>90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2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21">
        <f t="shared" si="6"/>
        <v>0</v>
      </c>
    </row>
    <row r="25" spans="2:15" x14ac:dyDescent="0.2">
      <c r="B25" s="87" t="s">
        <v>91</v>
      </c>
      <c r="C25" s="101">
        <v>1</v>
      </c>
      <c r="D25" s="101">
        <v>0</v>
      </c>
      <c r="E25" s="101">
        <v>1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21">
        <f t="shared" si="6"/>
        <v>2</v>
      </c>
    </row>
    <row r="26" spans="2:15" ht="22.5" x14ac:dyDescent="0.2">
      <c r="B26" s="87" t="s">
        <v>92</v>
      </c>
      <c r="C26" s="101">
        <v>33</v>
      </c>
      <c r="D26" s="101">
        <v>34</v>
      </c>
      <c r="E26" s="101">
        <v>26</v>
      </c>
      <c r="F26" s="101">
        <v>17</v>
      </c>
      <c r="G26" s="101">
        <v>27</v>
      </c>
      <c r="H26" s="101">
        <v>32</v>
      </c>
      <c r="I26" s="101">
        <v>52</v>
      </c>
      <c r="J26" s="101">
        <v>76</v>
      </c>
      <c r="K26" s="101">
        <v>45</v>
      </c>
      <c r="L26" s="101">
        <v>61</v>
      </c>
      <c r="M26" s="101">
        <v>83</v>
      </c>
      <c r="N26" s="101">
        <v>36</v>
      </c>
      <c r="O26" s="121">
        <f t="shared" si="6"/>
        <v>522</v>
      </c>
    </row>
    <row r="28" spans="2:15" x14ac:dyDescent="0.25">
      <c r="B28" s="90" t="s">
        <v>87</v>
      </c>
      <c r="C28" s="58" t="s">
        <v>0</v>
      </c>
      <c r="D28" s="58" t="s">
        <v>1</v>
      </c>
      <c r="E28" s="58" t="s">
        <v>2</v>
      </c>
      <c r="F28" s="58" t="s">
        <v>3</v>
      </c>
      <c r="G28" s="58" t="s">
        <v>4</v>
      </c>
      <c r="H28" s="58" t="s">
        <v>5</v>
      </c>
      <c r="I28" s="58" t="s">
        <v>6</v>
      </c>
      <c r="J28" s="58" t="s">
        <v>7</v>
      </c>
      <c r="K28" s="58" t="s">
        <v>8</v>
      </c>
      <c r="L28" s="58" t="s">
        <v>9</v>
      </c>
      <c r="M28" s="58" t="s">
        <v>10</v>
      </c>
      <c r="N28" s="58" t="s">
        <v>11</v>
      </c>
      <c r="O28" s="8" t="s">
        <v>94</v>
      </c>
    </row>
    <row r="29" spans="2:15" x14ac:dyDescent="0.2">
      <c r="B29" s="87" t="s">
        <v>84</v>
      </c>
      <c r="C29" s="101">
        <v>2</v>
      </c>
      <c r="D29" s="101">
        <v>3</v>
      </c>
      <c r="E29" s="101">
        <v>2</v>
      </c>
      <c r="F29" s="101">
        <v>0</v>
      </c>
      <c r="G29" s="101">
        <v>1</v>
      </c>
      <c r="H29" s="101">
        <v>2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21">
        <f>SUM(C29:N29)</f>
        <v>10</v>
      </c>
    </row>
    <row r="30" spans="2:15" x14ac:dyDescent="0.2">
      <c r="B30" s="87" t="s">
        <v>88</v>
      </c>
      <c r="C30" s="101">
        <v>23</v>
      </c>
      <c r="D30" s="101">
        <v>5</v>
      </c>
      <c r="E30" s="101">
        <v>8</v>
      </c>
      <c r="F30" s="101">
        <v>8</v>
      </c>
      <c r="G30" s="101">
        <v>7</v>
      </c>
      <c r="H30" s="101">
        <v>7</v>
      </c>
      <c r="I30" s="101">
        <v>2</v>
      </c>
      <c r="J30" s="101">
        <v>3</v>
      </c>
      <c r="K30" s="101">
        <v>6</v>
      </c>
      <c r="L30" s="101">
        <v>10</v>
      </c>
      <c r="M30" s="101">
        <v>8</v>
      </c>
      <c r="N30" s="101">
        <v>2</v>
      </c>
      <c r="O30" s="121">
        <f t="shared" ref="O30:O34" si="7">SUM(C30:N30)</f>
        <v>89</v>
      </c>
    </row>
    <row r="31" spans="2:15" x14ac:dyDescent="0.2">
      <c r="B31" s="87" t="s">
        <v>89</v>
      </c>
      <c r="C31" s="101">
        <v>22</v>
      </c>
      <c r="D31" s="101">
        <v>9</v>
      </c>
      <c r="E31" s="101">
        <v>1</v>
      </c>
      <c r="F31" s="101">
        <v>2</v>
      </c>
      <c r="G31" s="101">
        <v>0</v>
      </c>
      <c r="H31" s="101">
        <v>5</v>
      </c>
      <c r="I31" s="101">
        <v>1</v>
      </c>
      <c r="J31" s="101">
        <v>0</v>
      </c>
      <c r="K31" s="101">
        <v>9</v>
      </c>
      <c r="L31" s="101">
        <v>6</v>
      </c>
      <c r="M31" s="101">
        <v>6</v>
      </c>
      <c r="N31" s="101">
        <v>1</v>
      </c>
      <c r="O31" s="121">
        <f t="shared" si="7"/>
        <v>62</v>
      </c>
    </row>
    <row r="32" spans="2:15" ht="22.5" x14ac:dyDescent="0.2">
      <c r="B32" s="87" t="s">
        <v>90</v>
      </c>
      <c r="C32" s="101">
        <v>16</v>
      </c>
      <c r="D32" s="101">
        <v>15</v>
      </c>
      <c r="E32" s="101">
        <v>16</v>
      </c>
      <c r="F32" s="101">
        <v>2</v>
      </c>
      <c r="G32" s="101">
        <v>1</v>
      </c>
      <c r="H32" s="101">
        <v>11</v>
      </c>
      <c r="I32" s="101">
        <v>6</v>
      </c>
      <c r="J32" s="101">
        <v>3</v>
      </c>
      <c r="K32" s="101">
        <v>2</v>
      </c>
      <c r="L32" s="101">
        <v>17</v>
      </c>
      <c r="M32" s="101">
        <v>20</v>
      </c>
      <c r="N32" s="101">
        <v>6</v>
      </c>
      <c r="O32" s="121">
        <f t="shared" si="7"/>
        <v>115</v>
      </c>
    </row>
    <row r="33" spans="1:15" x14ac:dyDescent="0.2">
      <c r="B33" s="87" t="s">
        <v>91</v>
      </c>
      <c r="C33" s="101">
        <v>30</v>
      </c>
      <c r="D33" s="101">
        <v>36</v>
      </c>
      <c r="E33" s="101">
        <v>20</v>
      </c>
      <c r="F33" s="101">
        <v>13</v>
      </c>
      <c r="G33" s="101">
        <v>3</v>
      </c>
      <c r="H33" s="101">
        <v>6</v>
      </c>
      <c r="I33" s="101">
        <v>3</v>
      </c>
      <c r="J33" s="101">
        <v>5</v>
      </c>
      <c r="K33" s="101">
        <v>5</v>
      </c>
      <c r="L33" s="101">
        <v>6</v>
      </c>
      <c r="M33" s="101">
        <v>2</v>
      </c>
      <c r="N33" s="101">
        <v>2</v>
      </c>
      <c r="O33" s="121">
        <f t="shared" si="7"/>
        <v>131</v>
      </c>
    </row>
    <row r="34" spans="1:15" ht="22.5" x14ac:dyDescent="0.2">
      <c r="B34" s="87" t="s">
        <v>92</v>
      </c>
      <c r="C34" s="101">
        <v>7</v>
      </c>
      <c r="D34" s="101">
        <v>11</v>
      </c>
      <c r="E34" s="101">
        <v>15</v>
      </c>
      <c r="F34" s="101">
        <v>10</v>
      </c>
      <c r="G34" s="101">
        <v>16</v>
      </c>
      <c r="H34" s="101">
        <v>24</v>
      </c>
      <c r="I34" s="101">
        <v>16</v>
      </c>
      <c r="J34" s="101">
        <v>34</v>
      </c>
      <c r="K34" s="101">
        <v>22</v>
      </c>
      <c r="L34" s="101">
        <v>21</v>
      </c>
      <c r="M34" s="101">
        <v>17</v>
      </c>
      <c r="N34" s="101">
        <v>5</v>
      </c>
      <c r="O34" s="121">
        <f t="shared" si="7"/>
        <v>198</v>
      </c>
    </row>
    <row r="36" spans="1:15" x14ac:dyDescent="0.25">
      <c r="A36" s="9"/>
    </row>
  </sheetData>
  <mergeCells count="4">
    <mergeCell ref="A1:O1"/>
    <mergeCell ref="A2:O2"/>
    <mergeCell ref="A3:M3"/>
    <mergeCell ref="N3:O3"/>
  </mergeCells>
  <conditionalFormatting sqref="G5:N5">
    <cfRule type="timePeriod" dxfId="20" priority="8" timePeriod="thisMonth">
      <formula>AND(MONTH(G5)=MONTH(TODAY()),YEAR(G5)=YEAR(TODAY()))</formula>
    </cfRule>
  </conditionalFormatting>
  <conditionalFormatting sqref="C5:F5">
    <cfRule type="timePeriod" dxfId="19" priority="7" timePeriod="thisMonth">
      <formula>AND(MONTH(C5)=MONTH(TODAY()),YEAR(C5)=YEAR(TODAY()))</formula>
    </cfRule>
  </conditionalFormatting>
  <conditionalFormatting sqref="G12:N12">
    <cfRule type="timePeriod" dxfId="18" priority="6" timePeriod="thisMonth">
      <formula>AND(MONTH(G12)=MONTH(TODAY()),YEAR(G12)=YEAR(TODAY()))</formula>
    </cfRule>
  </conditionalFormatting>
  <conditionalFormatting sqref="C12:F12">
    <cfRule type="timePeriod" dxfId="17" priority="5" timePeriod="thisMonth">
      <formula>AND(MONTH(C12)=MONTH(TODAY()),YEAR(C12)=YEAR(TODAY()))</formula>
    </cfRule>
  </conditionalFormatting>
  <conditionalFormatting sqref="G20:N20">
    <cfRule type="timePeriod" dxfId="16" priority="4" timePeriod="thisMonth">
      <formula>AND(MONTH(G20)=MONTH(TODAY()),YEAR(G20)=YEAR(TODAY()))</formula>
    </cfRule>
  </conditionalFormatting>
  <conditionalFormatting sqref="C20:F20">
    <cfRule type="timePeriod" dxfId="15" priority="3" timePeriod="thisMonth">
      <formula>AND(MONTH(C20)=MONTH(TODAY()),YEAR(C20)=YEAR(TODAY()))</formula>
    </cfRule>
  </conditionalFormatting>
  <conditionalFormatting sqref="G28:N28">
    <cfRule type="timePeriod" dxfId="14" priority="2" timePeriod="thisMonth">
      <formula>AND(MONTH(G28)=MONTH(TODAY()),YEAR(G28)=YEAR(TODAY()))</formula>
    </cfRule>
  </conditionalFormatting>
  <conditionalFormatting sqref="C28:F28">
    <cfRule type="timePeriod" dxfId="13" priority="1" timePeriod="thisMonth">
      <formula>AND(MONTH(C28)=MONTH(TODAY()),YEAR(C28)=YEAR(TODAY()))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17"/>
  <sheetViews>
    <sheetView showGridLines="0" zoomScale="112" zoomScaleNormal="112" workbookViewId="0">
      <selection activeCell="N11" sqref="N11"/>
    </sheetView>
  </sheetViews>
  <sheetFormatPr baseColWidth="10" defaultColWidth="11.42578125" defaultRowHeight="11.25" x14ac:dyDescent="0.25"/>
  <cols>
    <col min="1" max="1" width="7.28515625" style="1" bestFit="1" customWidth="1"/>
    <col min="2" max="2" width="28.28515625" style="3" bestFit="1" customWidth="1"/>
    <col min="3" max="5" width="5.140625" style="1" customWidth="1"/>
    <col min="6" max="6" width="7.42578125" style="1" customWidth="1"/>
    <col min="7" max="10" width="5.140625" style="1" customWidth="1"/>
    <col min="11" max="11" width="6.42578125" style="1" customWidth="1"/>
    <col min="12" max="12" width="7.5703125" style="1" customWidth="1"/>
    <col min="13" max="14" width="6.5703125" style="1" bestFit="1" customWidth="1"/>
    <col min="15" max="15" width="12.28515625" style="1" bestFit="1" customWidth="1"/>
    <col min="16" max="16384" width="11.42578125" style="3"/>
  </cols>
  <sheetData>
    <row r="1" spans="1:15" ht="22.5" customHeight="1" x14ac:dyDescent="0.25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 x14ac:dyDescent="0.25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s="2" customFormat="1" x14ac:dyDescent="0.25">
      <c r="A3" s="133" t="s">
        <v>14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>
        <f>PORTADA!A7</f>
        <v>44196</v>
      </c>
      <c r="O3" s="135"/>
    </row>
    <row r="4" spans="1:15" s="2" customForma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65"/>
    </row>
    <row r="5" spans="1:15" x14ac:dyDescent="0.25">
      <c r="A5" s="4" t="s">
        <v>12</v>
      </c>
      <c r="B5" s="7" t="s">
        <v>15</v>
      </c>
      <c r="C5" s="58" t="s">
        <v>0</v>
      </c>
      <c r="D5" s="58" t="s">
        <v>1</v>
      </c>
      <c r="E5" s="58" t="s">
        <v>2</v>
      </c>
      <c r="F5" s="58" t="s">
        <v>3</v>
      </c>
      <c r="G5" s="58" t="s">
        <v>4</v>
      </c>
      <c r="H5" s="58" t="s">
        <v>5</v>
      </c>
      <c r="I5" s="58" t="s">
        <v>6</v>
      </c>
      <c r="J5" s="58" t="s">
        <v>7</v>
      </c>
      <c r="K5" s="58" t="s">
        <v>8</v>
      </c>
      <c r="L5" s="58" t="s">
        <v>9</v>
      </c>
      <c r="M5" s="58" t="s">
        <v>10</v>
      </c>
      <c r="N5" s="58" t="s">
        <v>11</v>
      </c>
      <c r="O5" s="8" t="s">
        <v>94</v>
      </c>
    </row>
    <row r="6" spans="1:15" x14ac:dyDescent="0.25">
      <c r="A6" s="52" t="s">
        <v>30</v>
      </c>
      <c r="B6" s="53" t="s">
        <v>29</v>
      </c>
      <c r="C6" s="61">
        <v>76</v>
      </c>
      <c r="D6" s="61">
        <v>51</v>
      </c>
      <c r="E6" s="61">
        <v>65</v>
      </c>
      <c r="F6" s="61">
        <v>14</v>
      </c>
      <c r="G6" s="61">
        <v>35</v>
      </c>
      <c r="H6" s="61">
        <v>55</v>
      </c>
      <c r="I6" s="61">
        <v>13</v>
      </c>
      <c r="J6" s="61">
        <v>55</v>
      </c>
      <c r="K6" s="61">
        <v>46</v>
      </c>
      <c r="L6" s="61">
        <v>94</v>
      </c>
      <c r="M6" s="74">
        <v>78</v>
      </c>
      <c r="N6" s="74">
        <v>62</v>
      </c>
      <c r="O6" s="62">
        <f>SUM(C6:N6)</f>
        <v>644</v>
      </c>
    </row>
    <row r="7" spans="1:15" x14ac:dyDescent="0.25">
      <c r="A7" s="52" t="s">
        <v>32</v>
      </c>
      <c r="B7" s="53" t="s">
        <v>31</v>
      </c>
      <c r="C7" s="61">
        <v>4</v>
      </c>
      <c r="D7" s="61">
        <v>4</v>
      </c>
      <c r="E7" s="61">
        <v>3</v>
      </c>
      <c r="F7" s="61">
        <v>3</v>
      </c>
      <c r="G7" s="61">
        <v>4</v>
      </c>
      <c r="H7" s="61">
        <v>4</v>
      </c>
      <c r="I7" s="61">
        <v>3</v>
      </c>
      <c r="J7" s="61">
        <v>4</v>
      </c>
      <c r="K7" s="61">
        <v>4</v>
      </c>
      <c r="L7" s="61">
        <v>6</v>
      </c>
      <c r="M7" s="74">
        <v>4</v>
      </c>
      <c r="N7" s="74">
        <v>3</v>
      </c>
      <c r="O7" s="62">
        <f>SUM(C7:N7)</f>
        <v>46</v>
      </c>
    </row>
    <row r="8" spans="1:15" x14ac:dyDescent="0.25">
      <c r="A8" s="52" t="s">
        <v>38</v>
      </c>
      <c r="B8" s="53" t="s">
        <v>33</v>
      </c>
      <c r="C8" s="61">
        <v>4</v>
      </c>
      <c r="D8" s="61">
        <v>4</v>
      </c>
      <c r="E8" s="61">
        <v>3</v>
      </c>
      <c r="F8" s="61">
        <v>3</v>
      </c>
      <c r="G8" s="61">
        <v>4</v>
      </c>
      <c r="H8" s="61">
        <v>4</v>
      </c>
      <c r="I8" s="74">
        <v>3</v>
      </c>
      <c r="J8" s="61">
        <v>4</v>
      </c>
      <c r="K8" s="61">
        <v>4</v>
      </c>
      <c r="L8" s="61">
        <v>5</v>
      </c>
      <c r="M8" s="74">
        <v>4</v>
      </c>
      <c r="N8" s="74">
        <v>3</v>
      </c>
      <c r="O8" s="62">
        <f>SUM(C8:N8)</f>
        <v>45</v>
      </c>
    </row>
    <row r="9" spans="1:15" x14ac:dyDescent="0.25">
      <c r="A9" s="52" t="s">
        <v>39</v>
      </c>
      <c r="B9" s="53" t="s">
        <v>34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74">
        <v>0</v>
      </c>
      <c r="J9" s="61">
        <v>0</v>
      </c>
      <c r="K9" s="61">
        <v>0</v>
      </c>
      <c r="L9" s="61">
        <v>1</v>
      </c>
      <c r="M9" s="74">
        <v>0</v>
      </c>
      <c r="N9" s="74">
        <v>0</v>
      </c>
      <c r="O9" s="62">
        <f>SUM(C9:N9)</f>
        <v>1</v>
      </c>
    </row>
    <row r="10" spans="1:15" x14ac:dyDescent="0.25">
      <c r="A10" s="52" t="s">
        <v>40</v>
      </c>
      <c r="B10" s="53" t="s">
        <v>35</v>
      </c>
      <c r="C10" s="61">
        <v>9</v>
      </c>
      <c r="D10" s="61">
        <v>2</v>
      </c>
      <c r="E10" s="61">
        <v>1</v>
      </c>
      <c r="F10" s="61">
        <v>11</v>
      </c>
      <c r="G10" s="61">
        <v>3</v>
      </c>
      <c r="H10" s="61">
        <v>3</v>
      </c>
      <c r="I10" s="61">
        <v>5</v>
      </c>
      <c r="J10" s="61">
        <v>10</v>
      </c>
      <c r="K10" s="61">
        <v>4</v>
      </c>
      <c r="L10" s="61">
        <v>8</v>
      </c>
      <c r="M10" s="74">
        <v>4</v>
      </c>
      <c r="N10" s="74">
        <v>1</v>
      </c>
      <c r="O10" s="62">
        <f>SUM(C10:N10)</f>
        <v>61</v>
      </c>
    </row>
    <row r="14" spans="1:15" x14ac:dyDescent="0.25">
      <c r="A14" s="9"/>
      <c r="B14" s="2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7" spans="15:15" x14ac:dyDescent="0.25">
      <c r="O17" s="4"/>
    </row>
  </sheetData>
  <mergeCells count="4">
    <mergeCell ref="A1:O1"/>
    <mergeCell ref="A2:O2"/>
    <mergeCell ref="A3:M3"/>
    <mergeCell ref="N3:O3"/>
  </mergeCells>
  <conditionalFormatting sqref="C5:N5">
    <cfRule type="timePeriod" dxfId="12" priority="8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6"/>
  <sheetViews>
    <sheetView showGridLines="0" workbookViewId="0">
      <selection activeCell="P12" sqref="P12"/>
    </sheetView>
  </sheetViews>
  <sheetFormatPr baseColWidth="10" defaultColWidth="11.42578125" defaultRowHeight="11.25" x14ac:dyDescent="0.25"/>
  <cols>
    <col min="1" max="1" width="7.28515625" style="1" bestFit="1" customWidth="1"/>
    <col min="2" max="2" width="28.28515625" style="3" bestFit="1" customWidth="1"/>
    <col min="3" max="3" width="9.42578125" style="1" customWidth="1"/>
    <col min="4" max="6" width="6.85546875" style="1" bestFit="1" customWidth="1"/>
    <col min="7" max="9" width="7" style="1" bestFit="1" customWidth="1"/>
    <col min="10" max="11" width="6.85546875" style="1" customWidth="1"/>
    <col min="12" max="12" width="6.85546875" style="1" bestFit="1" customWidth="1"/>
    <col min="13" max="14" width="6.5703125" style="1" bestFit="1" customWidth="1"/>
    <col min="15" max="15" width="17.28515625" style="1" bestFit="1" customWidth="1"/>
    <col min="16" max="16" width="12.28515625" style="3" bestFit="1" customWidth="1"/>
    <col min="17" max="16384" width="11.42578125" style="3"/>
  </cols>
  <sheetData>
    <row r="1" spans="1:15" ht="22.5" customHeight="1" x14ac:dyDescent="0.25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 x14ac:dyDescent="0.25">
      <c r="A2" s="132" t="s">
        <v>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s="2" customFormat="1" x14ac:dyDescent="0.25">
      <c r="A3" s="133" t="s">
        <v>14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>
        <f>PORTADA!A7</f>
        <v>44196</v>
      </c>
      <c r="O3" s="135"/>
    </row>
    <row r="4" spans="1:15" x14ac:dyDescent="0.25">
      <c r="A4" s="9"/>
      <c r="B4" s="2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4" t="s">
        <v>12</v>
      </c>
      <c r="B5" s="7" t="s">
        <v>15</v>
      </c>
      <c r="C5" s="58" t="s">
        <v>0</v>
      </c>
      <c r="D5" s="58" t="s">
        <v>1</v>
      </c>
      <c r="E5" s="58" t="s">
        <v>2</v>
      </c>
      <c r="F5" s="58" t="s">
        <v>3</v>
      </c>
      <c r="G5" s="58" t="s">
        <v>4</v>
      </c>
      <c r="H5" s="58" t="s">
        <v>5</v>
      </c>
      <c r="I5" s="58" t="s">
        <v>6</v>
      </c>
      <c r="J5" s="58" t="s">
        <v>7</v>
      </c>
      <c r="K5" s="58" t="s">
        <v>8</v>
      </c>
      <c r="L5" s="58" t="s">
        <v>9</v>
      </c>
      <c r="M5" s="58" t="s">
        <v>10</v>
      </c>
      <c r="N5" s="58" t="s">
        <v>11</v>
      </c>
      <c r="O5" s="8" t="s">
        <v>94</v>
      </c>
    </row>
    <row r="6" spans="1:15" ht="33.75" x14ac:dyDescent="0.25">
      <c r="A6" s="57" t="s">
        <v>70</v>
      </c>
      <c r="B6" s="54" t="s">
        <v>69</v>
      </c>
      <c r="C6" s="117">
        <v>1</v>
      </c>
      <c r="D6" s="117">
        <v>1</v>
      </c>
      <c r="E6" s="117">
        <v>1</v>
      </c>
      <c r="F6" s="117">
        <v>1</v>
      </c>
      <c r="G6" s="117">
        <v>1</v>
      </c>
      <c r="H6" s="117">
        <v>1</v>
      </c>
      <c r="I6" s="117">
        <v>1</v>
      </c>
      <c r="J6" s="117">
        <v>1</v>
      </c>
      <c r="K6" s="117">
        <v>1</v>
      </c>
      <c r="L6" s="117">
        <v>1</v>
      </c>
      <c r="M6" s="117">
        <v>1</v>
      </c>
      <c r="N6" s="117">
        <v>1</v>
      </c>
      <c r="O6" s="59"/>
    </row>
    <row r="7" spans="1:15" x14ac:dyDescent="0.2">
      <c r="B7" s="23"/>
      <c r="C7" s="76"/>
      <c r="D7" s="76"/>
      <c r="E7" s="76"/>
      <c r="F7" s="76"/>
      <c r="G7" s="40"/>
      <c r="H7" s="40"/>
      <c r="I7" s="40"/>
      <c r="J7" s="40"/>
      <c r="K7" s="40"/>
      <c r="L7" s="40"/>
      <c r="M7" s="40"/>
      <c r="N7" s="40"/>
      <c r="O7" s="28"/>
    </row>
    <row r="8" spans="1:15" x14ac:dyDescent="0.2">
      <c r="B8" s="23"/>
      <c r="C8" s="76"/>
      <c r="D8" s="76"/>
      <c r="E8" s="76"/>
      <c r="F8" s="76"/>
      <c r="G8" s="40"/>
      <c r="H8" s="40"/>
      <c r="I8" s="40"/>
      <c r="J8" s="40"/>
      <c r="K8" s="40"/>
      <c r="L8" s="40"/>
      <c r="M8" s="40"/>
      <c r="N8" s="40"/>
      <c r="O8" s="28"/>
    </row>
    <row r="9" spans="1:15" x14ac:dyDescent="0.2">
      <c r="B9" s="24"/>
      <c r="C9" s="76"/>
      <c r="D9" s="76"/>
      <c r="E9" s="76"/>
      <c r="F9" s="76"/>
      <c r="G9" s="40"/>
      <c r="H9" s="40"/>
      <c r="I9" s="40"/>
      <c r="J9" s="40"/>
      <c r="K9" s="40"/>
      <c r="L9" s="40"/>
      <c r="M9" s="40"/>
      <c r="N9" s="40"/>
      <c r="O9" s="28"/>
    </row>
    <row r="10" spans="1:15" x14ac:dyDescent="0.2">
      <c r="B10" s="24"/>
      <c r="C10" s="76"/>
      <c r="D10" s="76"/>
      <c r="E10" s="76"/>
      <c r="F10" s="76"/>
      <c r="G10" s="40"/>
      <c r="H10" s="40"/>
      <c r="I10" s="40"/>
      <c r="J10" s="40"/>
      <c r="K10" s="40"/>
      <c r="L10" s="40"/>
      <c r="M10" s="40"/>
      <c r="N10" s="40"/>
      <c r="O10" s="28"/>
    </row>
    <row r="11" spans="1:15" x14ac:dyDescent="0.2">
      <c r="B11" s="24"/>
      <c r="C11" s="84"/>
      <c r="D11" s="84"/>
      <c r="E11" s="84"/>
      <c r="F11" s="84"/>
      <c r="G11" s="41"/>
      <c r="H11" s="41"/>
      <c r="I11" s="41"/>
      <c r="J11" s="41"/>
      <c r="K11" s="41"/>
      <c r="L11" s="41"/>
      <c r="M11" s="41"/>
      <c r="N11" s="41"/>
      <c r="O11" s="30"/>
    </row>
    <row r="12" spans="1:15" x14ac:dyDescent="0.2">
      <c r="B12" s="24"/>
      <c r="C12" s="84"/>
      <c r="D12" s="84"/>
      <c r="E12" s="84"/>
      <c r="F12" s="84"/>
      <c r="G12" s="41"/>
      <c r="H12" s="41"/>
      <c r="I12" s="41"/>
      <c r="J12" s="41"/>
      <c r="K12" s="41"/>
      <c r="L12" s="41"/>
      <c r="M12" s="41"/>
      <c r="N12" s="41"/>
      <c r="O12" s="30"/>
    </row>
    <row r="13" spans="1:15" x14ac:dyDescent="0.2">
      <c r="B13" s="26"/>
      <c r="C13" s="84"/>
      <c r="D13" s="84"/>
      <c r="E13" s="84"/>
      <c r="F13" s="84"/>
      <c r="G13" s="41"/>
      <c r="H13" s="41"/>
      <c r="I13" s="41"/>
      <c r="J13" s="41"/>
      <c r="K13" s="41"/>
      <c r="L13" s="41"/>
      <c r="M13" s="41"/>
      <c r="N13" s="41"/>
      <c r="O13" s="30"/>
    </row>
    <row r="14" spans="1:15" x14ac:dyDescent="0.2">
      <c r="B14" s="26"/>
      <c r="C14" s="84"/>
      <c r="D14" s="84"/>
      <c r="E14" s="84"/>
      <c r="F14" s="84"/>
      <c r="G14" s="41"/>
      <c r="H14" s="41"/>
      <c r="I14" s="41"/>
      <c r="J14" s="41"/>
      <c r="K14" s="41"/>
      <c r="L14" s="41"/>
      <c r="M14" s="41"/>
      <c r="N14" s="41"/>
      <c r="O14" s="30"/>
    </row>
    <row r="15" spans="1:15" x14ac:dyDescent="0.2">
      <c r="B15" s="26"/>
      <c r="C15" s="84"/>
      <c r="D15" s="84"/>
      <c r="E15" s="84"/>
      <c r="F15" s="84"/>
      <c r="G15" s="41"/>
      <c r="H15" s="41"/>
      <c r="I15" s="41"/>
      <c r="J15" s="41"/>
      <c r="K15" s="41"/>
      <c r="L15" s="41"/>
      <c r="M15" s="41"/>
      <c r="N15" s="41"/>
      <c r="O15" s="30"/>
    </row>
    <row r="16" spans="1:15" x14ac:dyDescent="0.2">
      <c r="B16" s="26"/>
      <c r="C16" s="84"/>
      <c r="D16" s="84"/>
      <c r="E16" s="84"/>
      <c r="F16" s="84"/>
      <c r="G16" s="41"/>
      <c r="H16" s="41"/>
      <c r="I16" s="41"/>
      <c r="J16" s="41"/>
      <c r="K16" s="41"/>
      <c r="L16" s="41"/>
      <c r="M16" s="41"/>
      <c r="N16" s="41"/>
      <c r="O16" s="30"/>
    </row>
    <row r="17" spans="2:15" x14ac:dyDescent="0.2">
      <c r="B17" s="26"/>
      <c r="C17" s="84"/>
      <c r="D17" s="84"/>
      <c r="E17" s="84"/>
      <c r="F17" s="84"/>
      <c r="G17" s="41"/>
      <c r="H17" s="41"/>
      <c r="I17" s="41"/>
      <c r="J17" s="41"/>
      <c r="K17" s="41"/>
      <c r="L17" s="41"/>
      <c r="M17" s="41"/>
      <c r="N17" s="41"/>
      <c r="O17" s="30"/>
    </row>
    <row r="18" spans="2:15" x14ac:dyDescent="0.2">
      <c r="B18" s="26"/>
      <c r="C18" s="76"/>
      <c r="D18" s="76"/>
      <c r="E18" s="76"/>
      <c r="F18" s="76"/>
      <c r="G18" s="40"/>
      <c r="H18" s="40"/>
      <c r="I18" s="40"/>
      <c r="J18" s="40"/>
      <c r="K18" s="40"/>
      <c r="L18" s="40"/>
      <c r="M18" s="40"/>
      <c r="N18" s="40"/>
      <c r="O18" s="28"/>
    </row>
    <row r="19" spans="2:15" x14ac:dyDescent="0.2">
      <c r="B19" s="26"/>
      <c r="C19" s="76"/>
      <c r="D19" s="76"/>
      <c r="E19" s="76"/>
      <c r="F19" s="76"/>
      <c r="G19" s="40"/>
      <c r="H19" s="40"/>
      <c r="I19" s="40"/>
      <c r="J19" s="40"/>
      <c r="K19" s="40"/>
      <c r="L19" s="40"/>
      <c r="M19" s="40"/>
      <c r="N19" s="40"/>
      <c r="O19" s="28"/>
    </row>
    <row r="20" spans="2:15" x14ac:dyDescent="0.2">
      <c r="B20" s="26"/>
      <c r="C20" s="76"/>
      <c r="D20" s="76"/>
      <c r="E20" s="76"/>
      <c r="F20" s="76"/>
      <c r="G20" s="40"/>
      <c r="H20" s="40"/>
      <c r="I20" s="40"/>
      <c r="J20" s="40"/>
      <c r="K20" s="40"/>
      <c r="L20" s="40"/>
      <c r="M20" s="40"/>
      <c r="N20" s="40"/>
      <c r="O20" s="28"/>
    </row>
    <row r="21" spans="2:15" x14ac:dyDescent="0.2">
      <c r="B21" s="25"/>
      <c r="C21" s="76"/>
      <c r="D21" s="76"/>
      <c r="E21" s="76"/>
      <c r="F21" s="76"/>
      <c r="G21" s="40"/>
      <c r="H21" s="40"/>
      <c r="I21" s="40"/>
      <c r="J21" s="40"/>
      <c r="K21" s="40"/>
      <c r="L21" s="40"/>
      <c r="M21" s="40"/>
      <c r="N21" s="40"/>
      <c r="O21" s="28"/>
    </row>
    <row r="22" spans="2:15" x14ac:dyDescent="0.25">
      <c r="F22" s="46"/>
    </row>
    <row r="36" spans="1:1" x14ac:dyDescent="0.25">
      <c r="A36" s="9"/>
    </row>
  </sheetData>
  <mergeCells count="4">
    <mergeCell ref="A1:O1"/>
    <mergeCell ref="A2:O2"/>
    <mergeCell ref="A3:M3"/>
    <mergeCell ref="N3:O3"/>
  </mergeCells>
  <conditionalFormatting sqref="G5:N5">
    <cfRule type="timePeriod" dxfId="11" priority="2" timePeriod="thisMonth">
      <formula>AND(MONTH(G5)=MONTH(TODAY()),YEAR(G5)=YEAR(TODAY()))</formula>
    </cfRule>
  </conditionalFormatting>
  <conditionalFormatting sqref="C5:F5">
    <cfRule type="timePeriod" dxfId="10" priority="1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P19"/>
  <sheetViews>
    <sheetView showGridLines="0" topLeftCell="F1" workbookViewId="0">
      <selection activeCell="O6" sqref="O6"/>
    </sheetView>
  </sheetViews>
  <sheetFormatPr baseColWidth="10" defaultColWidth="11.42578125" defaultRowHeight="11.25" x14ac:dyDescent="0.25"/>
  <cols>
    <col min="1" max="1" width="7.7109375" style="1" bestFit="1" customWidth="1"/>
    <col min="2" max="2" width="28.28515625" style="3" bestFit="1" customWidth="1"/>
    <col min="3" max="6" width="6.85546875" style="1" bestFit="1" customWidth="1"/>
    <col min="7" max="7" width="8.85546875" style="1" bestFit="1" customWidth="1"/>
    <col min="8" max="8" width="6.85546875" style="1" bestFit="1" customWidth="1"/>
    <col min="9" max="9" width="8.85546875" style="1" bestFit="1" customWidth="1"/>
    <col min="10" max="10" width="6.5703125" style="1" bestFit="1" customWidth="1"/>
    <col min="11" max="12" width="8.85546875" style="1" bestFit="1" customWidth="1"/>
    <col min="13" max="14" width="6.5703125" style="1" bestFit="1" customWidth="1"/>
    <col min="15" max="15" width="12.28515625" style="1" bestFit="1" customWidth="1"/>
    <col min="16" max="16" width="12.28515625" style="3" bestFit="1" customWidth="1"/>
    <col min="17" max="16384" width="11.42578125" style="3"/>
  </cols>
  <sheetData>
    <row r="1" spans="1:16" ht="22.5" customHeight="1" x14ac:dyDescent="0.25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6" ht="12.75" x14ac:dyDescent="0.25">
      <c r="A2" s="132" t="s">
        <v>81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s="2" customFormat="1" x14ac:dyDescent="0.25">
      <c r="A3" s="133" t="s">
        <v>14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>
        <f>PORTADA!A7</f>
        <v>44196</v>
      </c>
      <c r="O3" s="135"/>
    </row>
    <row r="5" spans="1:16" x14ac:dyDescent="0.25">
      <c r="A5" s="4" t="s">
        <v>12</v>
      </c>
      <c r="B5" s="7" t="s">
        <v>15</v>
      </c>
      <c r="C5" s="58" t="s">
        <v>0</v>
      </c>
      <c r="D5" s="58" t="s">
        <v>1</v>
      </c>
      <c r="E5" s="58" t="s">
        <v>2</v>
      </c>
      <c r="F5" s="58" t="s">
        <v>3</v>
      </c>
      <c r="G5" s="58" t="s">
        <v>4</v>
      </c>
      <c r="H5" s="58" t="s">
        <v>5</v>
      </c>
      <c r="I5" s="58" t="s">
        <v>6</v>
      </c>
      <c r="J5" s="58" t="s">
        <v>7</v>
      </c>
      <c r="K5" s="58" t="s">
        <v>8</v>
      </c>
      <c r="L5" s="58" t="s">
        <v>9</v>
      </c>
      <c r="M5" s="58" t="s">
        <v>10</v>
      </c>
      <c r="N5" s="58" t="s">
        <v>11</v>
      </c>
      <c r="O5" s="81" t="s">
        <v>94</v>
      </c>
      <c r="P5" s="27"/>
    </row>
    <row r="6" spans="1:16" ht="22.5" x14ac:dyDescent="0.25">
      <c r="A6" s="52" t="s">
        <v>44</v>
      </c>
      <c r="B6" s="53" t="s">
        <v>43</v>
      </c>
      <c r="C6" s="79">
        <v>2</v>
      </c>
      <c r="D6" s="79">
        <v>3</v>
      </c>
      <c r="E6" s="79">
        <v>4</v>
      </c>
      <c r="F6" s="79">
        <v>2</v>
      </c>
      <c r="G6" s="79">
        <v>1</v>
      </c>
      <c r="H6" s="79">
        <v>1</v>
      </c>
      <c r="I6" s="79">
        <v>0</v>
      </c>
      <c r="J6" s="79">
        <v>3</v>
      </c>
      <c r="K6" s="79">
        <v>3</v>
      </c>
      <c r="L6" s="82">
        <v>1</v>
      </c>
      <c r="M6" s="79">
        <v>3</v>
      </c>
      <c r="N6" s="83">
        <v>2</v>
      </c>
      <c r="O6" s="59">
        <f>SUM(C6:N6)</f>
        <v>25</v>
      </c>
      <c r="P6" s="28"/>
    </row>
    <row r="7" spans="1:16" x14ac:dyDescent="0.2">
      <c r="B7" s="23"/>
      <c r="C7" s="76"/>
      <c r="D7" s="76"/>
      <c r="E7" s="76"/>
      <c r="F7" s="76"/>
      <c r="G7" s="76"/>
      <c r="H7" s="28"/>
      <c r="I7" s="28"/>
      <c r="J7" s="28"/>
      <c r="K7" s="28"/>
      <c r="L7" s="35"/>
      <c r="M7" s="28"/>
      <c r="N7" s="28"/>
      <c r="O7" s="28"/>
      <c r="P7" s="28"/>
    </row>
    <row r="8" spans="1:16" x14ac:dyDescent="0.2">
      <c r="B8" s="23"/>
      <c r="C8" s="77"/>
      <c r="D8" s="77"/>
      <c r="E8" s="77"/>
      <c r="F8" s="77"/>
      <c r="G8" s="77"/>
      <c r="H8" s="29"/>
      <c r="I8" s="29"/>
      <c r="J8" s="29"/>
      <c r="K8" s="29"/>
      <c r="L8" s="35"/>
      <c r="M8" s="29"/>
      <c r="N8" s="29"/>
      <c r="O8" s="29"/>
      <c r="P8" s="29"/>
    </row>
    <row r="9" spans="1:16" x14ac:dyDescent="0.25">
      <c r="B9" s="24"/>
      <c r="C9" s="78"/>
      <c r="D9" s="78"/>
      <c r="E9" s="78"/>
      <c r="F9" s="78"/>
      <c r="G9" s="78"/>
      <c r="H9" s="35"/>
      <c r="I9" s="35"/>
      <c r="J9" s="35"/>
      <c r="K9" s="35"/>
      <c r="L9" s="35"/>
      <c r="M9" s="35"/>
      <c r="N9" s="35"/>
      <c r="O9" s="28"/>
      <c r="P9" s="28"/>
    </row>
    <row r="10" spans="1:16" x14ac:dyDescent="0.25">
      <c r="B10" s="24"/>
      <c r="C10" s="76"/>
      <c r="D10" s="76"/>
      <c r="E10" s="76"/>
      <c r="F10" s="76"/>
      <c r="G10" s="76"/>
      <c r="H10" s="28"/>
      <c r="I10" s="28"/>
      <c r="J10" s="28"/>
      <c r="K10" s="28"/>
      <c r="L10" s="35"/>
      <c r="M10" s="28"/>
      <c r="N10" s="28"/>
      <c r="O10" s="28"/>
      <c r="P10" s="28"/>
    </row>
    <row r="15" spans="1:16" x14ac:dyDescent="0.25">
      <c r="B15" s="35"/>
      <c r="C15" s="35"/>
      <c r="D15" s="35"/>
      <c r="E15" s="35"/>
    </row>
    <row r="16" spans="1:16" x14ac:dyDescent="0.25">
      <c r="B16" s="35"/>
      <c r="C16" s="35"/>
      <c r="D16" s="35"/>
      <c r="E16" s="35"/>
    </row>
    <row r="17" spans="2:5" x14ac:dyDescent="0.25">
      <c r="B17" s="35"/>
      <c r="C17" s="35"/>
      <c r="D17" s="35"/>
      <c r="E17" s="35"/>
    </row>
    <row r="18" spans="2:5" x14ac:dyDescent="0.25">
      <c r="B18" s="35"/>
      <c r="C18" s="35"/>
      <c r="D18" s="35"/>
      <c r="E18" s="35"/>
    </row>
    <row r="19" spans="2:5" x14ac:dyDescent="0.25">
      <c r="B19" s="35"/>
      <c r="C19" s="35"/>
      <c r="D19" s="35"/>
      <c r="E19" s="35"/>
    </row>
  </sheetData>
  <mergeCells count="4">
    <mergeCell ref="A1:O1"/>
    <mergeCell ref="A2:O2"/>
    <mergeCell ref="A3:M3"/>
    <mergeCell ref="N3:O3"/>
  </mergeCells>
  <conditionalFormatting sqref="C5:N5">
    <cfRule type="timePeriod" dxfId="9" priority="1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9"/>
  <sheetViews>
    <sheetView showGridLines="0" topLeftCell="A4" workbookViewId="0">
      <selection activeCell="O17" sqref="O17"/>
    </sheetView>
  </sheetViews>
  <sheetFormatPr baseColWidth="10" defaultColWidth="11.42578125" defaultRowHeight="11.25" x14ac:dyDescent="0.25"/>
  <cols>
    <col min="1" max="1" width="8" style="1" bestFit="1" customWidth="1"/>
    <col min="2" max="2" width="31.28515625" style="3" customWidth="1"/>
    <col min="3" max="14" width="6" style="1" customWidth="1"/>
    <col min="15" max="15" width="12.28515625" style="1" bestFit="1" customWidth="1"/>
    <col min="16" max="16" width="12.28515625" style="1" customWidth="1"/>
    <col min="17" max="16384" width="11.42578125" style="3"/>
  </cols>
  <sheetData>
    <row r="1" spans="1:16" ht="22.5" customHeight="1" x14ac:dyDescent="0.25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 x14ac:dyDescent="0.25">
      <c r="A2" s="132" t="s">
        <v>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s="2" customFormat="1" x14ac:dyDescent="0.25">
      <c r="A3" s="136" t="s">
        <v>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51">
        <f>PORTADA!A7</f>
        <v>44196</v>
      </c>
    </row>
    <row r="5" spans="1:16" x14ac:dyDescent="0.25">
      <c r="A5" s="4" t="s">
        <v>12</v>
      </c>
      <c r="B5" s="7" t="s">
        <v>15</v>
      </c>
      <c r="C5" s="58" t="s">
        <v>0</v>
      </c>
      <c r="D5" s="58" t="s">
        <v>1</v>
      </c>
      <c r="E5" s="58" t="s">
        <v>2</v>
      </c>
      <c r="F5" s="58" t="s">
        <v>3</v>
      </c>
      <c r="G5" s="58" t="s">
        <v>4</v>
      </c>
      <c r="H5" s="58" t="s">
        <v>5</v>
      </c>
      <c r="I5" s="58" t="s">
        <v>6</v>
      </c>
      <c r="J5" s="58" t="s">
        <v>7</v>
      </c>
      <c r="K5" s="58" t="s">
        <v>8</v>
      </c>
      <c r="L5" s="58" t="s">
        <v>9</v>
      </c>
      <c r="M5" s="58" t="s">
        <v>10</v>
      </c>
      <c r="N5" s="58" t="s">
        <v>11</v>
      </c>
      <c r="O5" s="8" t="s">
        <v>94</v>
      </c>
      <c r="P5" s="3"/>
    </row>
    <row r="6" spans="1:16" ht="74.25" customHeight="1" x14ac:dyDescent="0.25">
      <c r="A6" s="52" t="s">
        <v>46</v>
      </c>
      <c r="B6" s="53" t="s">
        <v>96</v>
      </c>
      <c r="C6" s="85">
        <v>2</v>
      </c>
      <c r="D6" s="85">
        <v>3</v>
      </c>
      <c r="E6" s="85">
        <v>2</v>
      </c>
      <c r="F6" s="85">
        <v>0</v>
      </c>
      <c r="G6" s="79">
        <v>2</v>
      </c>
      <c r="H6" s="110">
        <v>2</v>
      </c>
      <c r="I6" s="110">
        <v>2</v>
      </c>
      <c r="J6" s="110">
        <v>2</v>
      </c>
      <c r="K6" s="115">
        <v>4</v>
      </c>
      <c r="L6" s="115">
        <v>3</v>
      </c>
      <c r="M6" s="115">
        <v>3</v>
      </c>
      <c r="N6" s="115">
        <v>6</v>
      </c>
      <c r="O6" s="59">
        <f>SUM(C6:N6)</f>
        <v>31</v>
      </c>
      <c r="P6" s="3"/>
    </row>
    <row r="7" spans="1:16" ht="18" customHeight="1" x14ac:dyDescent="0.25">
      <c r="A7" s="52" t="s">
        <v>47</v>
      </c>
      <c r="B7" s="53" t="s">
        <v>45</v>
      </c>
      <c r="C7" s="85">
        <v>178</v>
      </c>
      <c r="D7" s="85">
        <v>186</v>
      </c>
      <c r="E7" s="85">
        <v>221</v>
      </c>
      <c r="F7" s="86">
        <v>227</v>
      </c>
      <c r="G7" s="79">
        <v>326</v>
      </c>
      <c r="H7" s="82">
        <v>311</v>
      </c>
      <c r="I7" s="82">
        <v>240</v>
      </c>
      <c r="J7" s="82">
        <v>319</v>
      </c>
      <c r="K7" s="85">
        <v>346</v>
      </c>
      <c r="L7" s="85">
        <v>331</v>
      </c>
      <c r="M7" s="85">
        <v>296</v>
      </c>
      <c r="N7" s="85">
        <v>262</v>
      </c>
      <c r="O7" s="59">
        <f>SUM(C7:N7)</f>
        <v>3243</v>
      </c>
      <c r="P7" s="3"/>
    </row>
    <row r="9" spans="1:16" x14ac:dyDescent="0.25">
      <c r="C9" s="37"/>
      <c r="D9" s="37"/>
      <c r="E9" s="37"/>
      <c r="F9" s="37"/>
      <c r="G9" s="37"/>
      <c r="H9" s="37"/>
      <c r="I9" s="37"/>
      <c r="J9" s="37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</sheetData>
  <mergeCells count="3">
    <mergeCell ref="A1:P1"/>
    <mergeCell ref="A2:P2"/>
    <mergeCell ref="A3:O3"/>
  </mergeCells>
  <conditionalFormatting sqref="C5:N5">
    <cfRule type="timePeriod" dxfId="8" priority="16" timePeriod="thisMonth">
      <formula>AND(MONTH(C5)=MONTH(TODAY()),YEAR(C5)=YEAR(TODAY()))</formula>
    </cfRule>
  </conditionalFormatting>
  <conditionalFormatting sqref="O6:O7">
    <cfRule type="cellIs" dxfId="7" priority="19" operator="equal">
      <formula>#REF!</formula>
    </cfRule>
    <cfRule type="cellIs" dxfId="6" priority="20" operator="greaterThan">
      <formula>#REF!</formula>
    </cfRule>
    <cfRule type="cellIs" dxfId="5" priority="2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6"/>
  <sheetViews>
    <sheetView showGridLines="0" zoomScaleSheetLayoutView="85" workbookViewId="0">
      <selection activeCell="J13" sqref="J13"/>
    </sheetView>
  </sheetViews>
  <sheetFormatPr baseColWidth="10" defaultColWidth="11.42578125" defaultRowHeight="11.25" x14ac:dyDescent="0.25"/>
  <cols>
    <col min="1" max="1" width="8.42578125" style="1" bestFit="1" customWidth="1"/>
    <col min="2" max="2" width="28.28515625" style="3" bestFit="1" customWidth="1"/>
    <col min="3" max="4" width="10" style="1" customWidth="1"/>
    <col min="5" max="6" width="6.85546875" style="1" bestFit="1" customWidth="1"/>
    <col min="7" max="7" width="6" style="1" bestFit="1" customWidth="1"/>
    <col min="8" max="9" width="6.85546875" style="1" bestFit="1" customWidth="1"/>
    <col min="10" max="14" width="6.5703125" style="1" bestFit="1" customWidth="1"/>
    <col min="15" max="15" width="12.28515625" style="1" bestFit="1" customWidth="1"/>
    <col min="16" max="16384" width="11.42578125" style="3"/>
  </cols>
  <sheetData>
    <row r="1" spans="1:15" ht="22.5" customHeight="1" x14ac:dyDescent="0.25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 x14ac:dyDescent="0.25">
      <c r="A2" s="137" t="s">
        <v>80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s="2" customFormat="1" x14ac:dyDescent="0.25">
      <c r="A3" s="136" t="s">
        <v>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34">
        <f>PORTADA!A7</f>
        <v>44196</v>
      </c>
    </row>
    <row r="4" spans="1:15" x14ac:dyDescent="0.25">
      <c r="A4" s="9"/>
      <c r="B4" s="2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4" t="s">
        <v>12</v>
      </c>
      <c r="B5" s="7" t="s">
        <v>15</v>
      </c>
      <c r="C5" s="58" t="s">
        <v>0</v>
      </c>
      <c r="D5" s="58" t="s">
        <v>1</v>
      </c>
      <c r="E5" s="66" t="s">
        <v>24</v>
      </c>
      <c r="F5" s="66" t="s">
        <v>25</v>
      </c>
      <c r="G5" s="66" t="s">
        <v>26</v>
      </c>
      <c r="H5" s="66" t="s">
        <v>27</v>
      </c>
      <c r="I5" s="66" t="s">
        <v>28</v>
      </c>
      <c r="J5" s="66" t="s">
        <v>7</v>
      </c>
      <c r="K5" s="66" t="s">
        <v>8</v>
      </c>
      <c r="L5" s="66" t="s">
        <v>9</v>
      </c>
      <c r="M5" s="66" t="s">
        <v>10</v>
      </c>
      <c r="N5" s="66" t="s">
        <v>11</v>
      </c>
      <c r="O5" s="8" t="s">
        <v>94</v>
      </c>
    </row>
    <row r="6" spans="1:15" ht="12.75" x14ac:dyDescent="0.2">
      <c r="A6" s="52" t="s">
        <v>56</v>
      </c>
      <c r="B6" s="55" t="s">
        <v>48</v>
      </c>
      <c r="C6" s="103">
        <v>4</v>
      </c>
      <c r="D6" s="67">
        <v>21</v>
      </c>
      <c r="E6" s="67">
        <v>10</v>
      </c>
      <c r="F6" s="67">
        <v>1</v>
      </c>
      <c r="G6" s="67">
        <v>7</v>
      </c>
      <c r="H6" s="67">
        <v>5</v>
      </c>
      <c r="I6" s="67">
        <v>3</v>
      </c>
      <c r="J6" s="67">
        <v>7</v>
      </c>
      <c r="K6" s="67">
        <v>9</v>
      </c>
      <c r="L6" s="67">
        <v>28</v>
      </c>
      <c r="M6" s="67">
        <v>6</v>
      </c>
      <c r="N6" s="67">
        <v>0</v>
      </c>
      <c r="O6" s="59">
        <f t="shared" ref="O6:O14" si="0">SUM(C6:N6)</f>
        <v>101</v>
      </c>
    </row>
    <row r="7" spans="1:15" ht="22.5" x14ac:dyDescent="0.2">
      <c r="A7" s="52" t="s">
        <v>57</v>
      </c>
      <c r="B7" s="55" t="s">
        <v>49</v>
      </c>
      <c r="C7" s="103">
        <v>8</v>
      </c>
      <c r="D7" s="67">
        <v>21</v>
      </c>
      <c r="E7" s="68">
        <v>10</v>
      </c>
      <c r="F7" s="68">
        <v>2</v>
      </c>
      <c r="G7" s="69">
        <v>0</v>
      </c>
      <c r="H7" s="71">
        <v>0</v>
      </c>
      <c r="I7" s="67">
        <v>1</v>
      </c>
      <c r="J7" s="68">
        <v>1</v>
      </c>
      <c r="K7" s="72">
        <v>9</v>
      </c>
      <c r="L7" s="72">
        <v>5</v>
      </c>
      <c r="M7" s="73">
        <v>7</v>
      </c>
      <c r="N7" s="73">
        <v>0</v>
      </c>
      <c r="O7" s="59">
        <f t="shared" si="0"/>
        <v>64</v>
      </c>
    </row>
    <row r="8" spans="1:15" ht="22.5" x14ac:dyDescent="0.25">
      <c r="A8" s="52" t="s">
        <v>58</v>
      </c>
      <c r="B8" s="55" t="s">
        <v>50</v>
      </c>
      <c r="C8" s="104">
        <v>1</v>
      </c>
      <c r="D8" s="104">
        <v>1</v>
      </c>
      <c r="E8" s="108">
        <v>1</v>
      </c>
      <c r="F8" s="108">
        <v>1</v>
      </c>
      <c r="G8" s="67">
        <v>0</v>
      </c>
      <c r="H8" s="91">
        <v>0</v>
      </c>
      <c r="I8" s="91">
        <v>1</v>
      </c>
      <c r="J8" s="91">
        <v>1</v>
      </c>
      <c r="K8" s="91">
        <v>1</v>
      </c>
      <c r="L8" s="91">
        <v>1</v>
      </c>
      <c r="M8" s="91">
        <v>1</v>
      </c>
      <c r="N8" s="67">
        <v>0</v>
      </c>
      <c r="O8" s="59">
        <v>100</v>
      </c>
    </row>
    <row r="9" spans="1:15" ht="22.5" x14ac:dyDescent="0.2">
      <c r="A9" s="52" t="s">
        <v>59</v>
      </c>
      <c r="B9" s="53" t="s">
        <v>51</v>
      </c>
      <c r="C9" s="103">
        <v>0</v>
      </c>
      <c r="D9" s="67">
        <v>0</v>
      </c>
      <c r="E9" s="68">
        <v>0</v>
      </c>
      <c r="F9" s="68">
        <v>0</v>
      </c>
      <c r="G9" s="68">
        <v>0</v>
      </c>
      <c r="H9" s="68">
        <v>0</v>
      </c>
      <c r="I9" s="73">
        <v>0</v>
      </c>
      <c r="J9" s="72">
        <v>0</v>
      </c>
      <c r="K9" s="72">
        <v>0</v>
      </c>
      <c r="L9" s="72">
        <v>0</v>
      </c>
      <c r="M9" s="73">
        <v>126</v>
      </c>
      <c r="N9" s="73">
        <v>0</v>
      </c>
      <c r="O9" s="59">
        <f t="shared" si="0"/>
        <v>126</v>
      </c>
    </row>
    <row r="10" spans="1:15" ht="15" x14ac:dyDescent="0.25">
      <c r="A10" s="52" t="s">
        <v>60</v>
      </c>
      <c r="B10" s="53" t="s">
        <v>52</v>
      </c>
      <c r="C10" s="103">
        <v>0</v>
      </c>
      <c r="D10" s="67">
        <v>0</v>
      </c>
      <c r="E10" s="70">
        <v>0</v>
      </c>
      <c r="F10" s="67">
        <v>0</v>
      </c>
      <c r="G10" s="67">
        <v>0</v>
      </c>
      <c r="H10" s="67">
        <v>0</v>
      </c>
      <c r="I10" s="67">
        <v>0</v>
      </c>
      <c r="J10" s="73">
        <v>0</v>
      </c>
      <c r="K10" s="67">
        <v>0</v>
      </c>
      <c r="L10" s="67">
        <v>0</v>
      </c>
      <c r="M10" s="67">
        <v>277</v>
      </c>
      <c r="N10" s="67">
        <v>0</v>
      </c>
      <c r="O10" s="59">
        <f t="shared" si="0"/>
        <v>277</v>
      </c>
    </row>
    <row r="11" spans="1:15" ht="12" x14ac:dyDescent="0.2">
      <c r="A11" s="52" t="s">
        <v>61</v>
      </c>
      <c r="B11" s="53" t="s">
        <v>53</v>
      </c>
      <c r="C11" s="116">
        <v>0.26600000000000001</v>
      </c>
      <c r="D11" s="116">
        <v>0.30570000000000003</v>
      </c>
      <c r="E11" s="116">
        <v>0.57940000000000003</v>
      </c>
      <c r="F11" s="116">
        <v>0.6512</v>
      </c>
      <c r="G11" s="116">
        <v>0.68710000000000004</v>
      </c>
      <c r="H11" s="116">
        <v>0.73299999999999998</v>
      </c>
      <c r="I11" s="116">
        <v>0.74350000000000005</v>
      </c>
      <c r="J11" s="114">
        <v>0.79490000000000005</v>
      </c>
      <c r="K11" s="114">
        <v>0.90249999999999997</v>
      </c>
      <c r="L11" s="116">
        <v>0.97250000000000003</v>
      </c>
      <c r="M11" s="118">
        <v>0.98970000000000002</v>
      </c>
      <c r="N11" s="118">
        <v>0.98970000000000002</v>
      </c>
      <c r="O11" s="59">
        <v>98.97</v>
      </c>
    </row>
    <row r="12" spans="1:15" ht="22.5" x14ac:dyDescent="0.2">
      <c r="A12" s="52" t="s">
        <v>62</v>
      </c>
      <c r="B12" s="53" t="s">
        <v>54</v>
      </c>
      <c r="C12" s="103">
        <v>21</v>
      </c>
      <c r="D12" s="67">
        <v>20</v>
      </c>
      <c r="E12" s="67">
        <v>14</v>
      </c>
      <c r="F12" s="67">
        <v>31</v>
      </c>
      <c r="G12" s="67">
        <v>20</v>
      </c>
      <c r="H12" s="67">
        <v>32</v>
      </c>
      <c r="I12" s="67">
        <v>8</v>
      </c>
      <c r="J12" s="112">
        <v>13</v>
      </c>
      <c r="K12" s="67">
        <v>9</v>
      </c>
      <c r="L12" s="67">
        <v>11</v>
      </c>
      <c r="M12" s="67">
        <v>11</v>
      </c>
      <c r="N12" s="67">
        <v>7</v>
      </c>
      <c r="O12" s="59">
        <f t="shared" si="0"/>
        <v>197</v>
      </c>
    </row>
    <row r="13" spans="1:15" ht="22.5" x14ac:dyDescent="0.2">
      <c r="A13" s="52" t="s">
        <v>63</v>
      </c>
      <c r="B13" s="53" t="s">
        <v>55</v>
      </c>
      <c r="C13" s="103">
        <v>309</v>
      </c>
      <c r="D13" s="67">
        <v>253</v>
      </c>
      <c r="E13" s="67">
        <v>304</v>
      </c>
      <c r="F13" s="67">
        <v>90</v>
      </c>
      <c r="G13" s="67">
        <v>120</v>
      </c>
      <c r="H13" s="67">
        <v>332</v>
      </c>
      <c r="I13" s="67">
        <v>133</v>
      </c>
      <c r="J13" s="112">
        <v>1540</v>
      </c>
      <c r="K13" s="67">
        <v>557</v>
      </c>
      <c r="L13" s="68">
        <v>1132</v>
      </c>
      <c r="M13" s="67">
        <v>787</v>
      </c>
      <c r="N13" s="67">
        <v>255</v>
      </c>
      <c r="O13" s="59">
        <f t="shared" si="0"/>
        <v>5812</v>
      </c>
    </row>
    <row r="14" spans="1:15" ht="15" x14ac:dyDescent="0.25">
      <c r="A14" s="56" t="s">
        <v>65</v>
      </c>
      <c r="B14" s="53" t="s">
        <v>64</v>
      </c>
      <c r="C14" s="103">
        <v>0</v>
      </c>
      <c r="D14" s="70">
        <v>2</v>
      </c>
      <c r="E14" s="70">
        <v>2</v>
      </c>
      <c r="F14" s="67">
        <v>0</v>
      </c>
      <c r="G14" s="67">
        <v>0</v>
      </c>
      <c r="H14" s="67">
        <v>1</v>
      </c>
      <c r="I14" s="67">
        <v>1</v>
      </c>
      <c r="J14" s="113">
        <v>2</v>
      </c>
      <c r="K14" s="67">
        <v>1</v>
      </c>
      <c r="L14" s="67">
        <v>4</v>
      </c>
      <c r="M14" s="67">
        <v>1</v>
      </c>
      <c r="N14" s="67">
        <v>0</v>
      </c>
      <c r="O14" s="59">
        <f t="shared" si="0"/>
        <v>14</v>
      </c>
    </row>
    <row r="15" spans="1:15" ht="15" x14ac:dyDescent="0.25">
      <c r="A15" s="31"/>
      <c r="B15" s="33"/>
      <c r="C15" s="45"/>
      <c r="D15" s="45"/>
      <c r="E15" s="45"/>
      <c r="F15" s="42"/>
      <c r="G15" s="42"/>
      <c r="H15" s="42"/>
      <c r="I15" s="42"/>
      <c r="J15" s="44"/>
      <c r="K15" s="42"/>
      <c r="L15" s="42"/>
      <c r="M15" s="43"/>
      <c r="N15" s="44"/>
      <c r="O15" s="28"/>
    </row>
    <row r="16" spans="1:15" ht="15" x14ac:dyDescent="0.25">
      <c r="A16" s="31"/>
      <c r="B16" s="33"/>
      <c r="C16" s="45"/>
      <c r="D16" s="45"/>
      <c r="E16" s="45"/>
      <c r="F16" s="45"/>
      <c r="G16" s="42"/>
      <c r="H16" s="42"/>
      <c r="I16" s="42"/>
      <c r="J16" s="42"/>
      <c r="K16" s="42"/>
      <c r="L16" s="42"/>
      <c r="M16" s="43"/>
      <c r="N16" s="43"/>
      <c r="O16" s="28"/>
    </row>
  </sheetData>
  <mergeCells count="3">
    <mergeCell ref="A1:O1"/>
    <mergeCell ref="A2:O2"/>
    <mergeCell ref="A3:N3"/>
  </mergeCells>
  <conditionalFormatting sqref="C5:D5">
    <cfRule type="timePeriod" dxfId="4" priority="16" timePeriod="thisMonth">
      <formula>AND(MONTH(C5)=MONTH(TODAY()),YEAR(C5)=YEAR(TODAY()))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Q42"/>
  <sheetViews>
    <sheetView showGridLines="0" zoomScale="140" zoomScaleNormal="140" zoomScaleSheetLayoutView="100" workbookViewId="0">
      <selection activeCell="O7" sqref="O7"/>
    </sheetView>
  </sheetViews>
  <sheetFormatPr baseColWidth="10" defaultColWidth="11.42578125" defaultRowHeight="11.25" x14ac:dyDescent="0.25"/>
  <cols>
    <col min="1" max="1" width="9.85546875" style="1" customWidth="1"/>
    <col min="2" max="2" width="28.28515625" style="3" bestFit="1" customWidth="1"/>
    <col min="3" max="4" width="6.85546875" style="1" bestFit="1" customWidth="1"/>
    <col min="5" max="5" width="6.85546875" style="1" customWidth="1"/>
    <col min="6" max="7" width="6.85546875" style="1" bestFit="1" customWidth="1"/>
    <col min="8" max="8" width="6" style="1" bestFit="1" customWidth="1"/>
    <col min="9" max="10" width="6.85546875" style="1" bestFit="1" customWidth="1"/>
    <col min="11" max="12" width="6.5703125" style="1" bestFit="1" customWidth="1"/>
    <col min="13" max="13" width="7.28515625" style="1" customWidth="1"/>
    <col min="14" max="15" width="6.5703125" style="1" bestFit="1" customWidth="1"/>
    <col min="16" max="16" width="12.28515625" style="1" bestFit="1" customWidth="1"/>
    <col min="17" max="16384" width="11.42578125" style="3"/>
  </cols>
  <sheetData>
    <row r="1" spans="1:17" ht="22.5" customHeight="1" x14ac:dyDescent="0.25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7" ht="12.75" x14ac:dyDescent="0.25">
      <c r="A2" s="132" t="s">
        <v>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7" s="2" customFormat="1" x14ac:dyDescent="0.25">
      <c r="A3" s="140" t="s">
        <v>14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34">
        <f>+PORTADA!A7</f>
        <v>44196</v>
      </c>
      <c r="Q3" s="135"/>
    </row>
    <row r="4" spans="1:17" x14ac:dyDescent="0.2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x14ac:dyDescent="0.25">
      <c r="A5" s="4" t="s">
        <v>12</v>
      </c>
      <c r="B5" s="7" t="s">
        <v>15</v>
      </c>
      <c r="C5" s="58" t="s">
        <v>0</v>
      </c>
      <c r="D5" s="139" t="s">
        <v>1</v>
      </c>
      <c r="E5" s="139"/>
      <c r="F5" s="58" t="s">
        <v>2</v>
      </c>
      <c r="G5" s="58" t="s">
        <v>3</v>
      </c>
      <c r="H5" s="58" t="s">
        <v>4</v>
      </c>
      <c r="I5" s="58" t="s">
        <v>5</v>
      </c>
      <c r="J5" s="58" t="s">
        <v>6</v>
      </c>
      <c r="K5" s="58" t="s">
        <v>7</v>
      </c>
      <c r="L5" s="58" t="s">
        <v>8</v>
      </c>
      <c r="M5" s="58" t="s">
        <v>9</v>
      </c>
      <c r="N5" s="58" t="s">
        <v>10</v>
      </c>
      <c r="O5" s="58" t="s">
        <v>11</v>
      </c>
      <c r="P5" s="8" t="s">
        <v>94</v>
      </c>
    </row>
    <row r="6" spans="1:17" ht="45" x14ac:dyDescent="0.25">
      <c r="A6" s="92" t="s">
        <v>67</v>
      </c>
      <c r="B6" s="93" t="s">
        <v>66</v>
      </c>
      <c r="C6" s="82">
        <v>1</v>
      </c>
      <c r="D6" s="82" t="s">
        <v>95</v>
      </c>
      <c r="E6" s="82" t="s">
        <v>95</v>
      </c>
      <c r="F6" s="82" t="s">
        <v>95</v>
      </c>
      <c r="G6" s="82">
        <v>1</v>
      </c>
      <c r="H6" s="80" t="s">
        <v>95</v>
      </c>
      <c r="I6" s="80" t="s">
        <v>95</v>
      </c>
      <c r="J6" s="80" t="s">
        <v>95</v>
      </c>
      <c r="K6" s="80" t="s">
        <v>95</v>
      </c>
      <c r="L6" s="80" t="s">
        <v>95</v>
      </c>
      <c r="M6" s="111">
        <v>1</v>
      </c>
      <c r="N6" s="119" t="s">
        <v>95</v>
      </c>
      <c r="O6" s="111" t="s">
        <v>95</v>
      </c>
      <c r="P6" s="59">
        <f>SUM(C6:O6)</f>
        <v>3</v>
      </c>
    </row>
    <row r="7" spans="1:17" ht="33.75" x14ac:dyDescent="0.25">
      <c r="A7" s="92" t="s">
        <v>68</v>
      </c>
      <c r="B7" s="94" t="s">
        <v>82</v>
      </c>
      <c r="C7" s="82">
        <v>72.819999999999993</v>
      </c>
      <c r="D7" s="82" t="s">
        <v>95</v>
      </c>
      <c r="E7" s="82" t="s">
        <v>95</v>
      </c>
      <c r="F7" s="82" t="s">
        <v>95</v>
      </c>
      <c r="G7" s="82">
        <v>73.53</v>
      </c>
      <c r="H7" s="82" t="s">
        <v>95</v>
      </c>
      <c r="I7" s="82" t="s">
        <v>95</v>
      </c>
      <c r="J7" s="80" t="s">
        <v>95</v>
      </c>
      <c r="K7" s="80" t="s">
        <v>95</v>
      </c>
      <c r="L7" s="80" t="s">
        <v>95</v>
      </c>
      <c r="M7" s="109">
        <v>78.66</v>
      </c>
      <c r="N7" s="80" t="s">
        <v>95</v>
      </c>
      <c r="O7" s="109" t="s">
        <v>95</v>
      </c>
      <c r="P7" s="59">
        <f>AVERAGE(C7:O7)</f>
        <v>75.00333333333333</v>
      </c>
    </row>
    <row r="8" spans="1:17" ht="19.149999999999999" customHeight="1" x14ac:dyDescent="0.25">
      <c r="A8" s="95"/>
      <c r="B8" s="96"/>
      <c r="C8" s="35"/>
      <c r="D8" s="35"/>
      <c r="E8" s="35"/>
      <c r="F8" s="35"/>
      <c r="G8" s="138"/>
      <c r="H8" s="138"/>
      <c r="I8" s="138"/>
      <c r="J8" s="35"/>
      <c r="K8" s="35"/>
      <c r="L8" s="35"/>
      <c r="M8" s="35"/>
      <c r="N8" s="35"/>
      <c r="O8" s="35"/>
      <c r="P8" s="28"/>
    </row>
    <row r="9" spans="1:17" x14ac:dyDescent="0.25">
      <c r="A9" s="95"/>
      <c r="B9" s="9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28"/>
    </row>
    <row r="10" spans="1:17" x14ac:dyDescent="0.25">
      <c r="A10" s="95"/>
      <c r="B10" s="9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28"/>
    </row>
    <row r="11" spans="1:17" x14ac:dyDescent="0.25">
      <c r="A11" s="95"/>
      <c r="B11" s="96"/>
      <c r="C11" s="35"/>
      <c r="D11" s="35"/>
      <c r="E11" s="35"/>
      <c r="F11" s="35"/>
      <c r="G11" s="35"/>
      <c r="H11" s="35"/>
      <c r="I11" s="97"/>
      <c r="J11" s="35"/>
      <c r="K11" s="35"/>
      <c r="L11" s="97"/>
      <c r="M11" s="97"/>
      <c r="N11" s="97"/>
      <c r="O11" s="97"/>
      <c r="P11" s="28"/>
    </row>
    <row r="12" spans="1:17" x14ac:dyDescent="0.25">
      <c r="A12" s="95"/>
      <c r="B12" s="9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28"/>
    </row>
    <row r="13" spans="1:17" x14ac:dyDescent="0.25">
      <c r="A13" s="95"/>
      <c r="B13" s="9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28"/>
    </row>
    <row r="14" spans="1:17" x14ac:dyDescent="0.25">
      <c r="A14" s="95"/>
      <c r="B14" s="9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28"/>
    </row>
    <row r="15" spans="1:17" x14ac:dyDescent="0.25">
      <c r="A15" s="95"/>
      <c r="B15" s="9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28"/>
    </row>
    <row r="16" spans="1:17" x14ac:dyDescent="0.25">
      <c r="A16" s="95"/>
      <c r="B16" s="9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8"/>
    </row>
    <row r="17" spans="1:16" x14ac:dyDescent="0.25">
      <c r="A17" s="95"/>
      <c r="B17" s="9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6" x14ac:dyDescent="0.25">
      <c r="A18" s="95"/>
      <c r="B18" s="9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6" x14ac:dyDescent="0.25">
      <c r="A19" s="95"/>
      <c r="B19" s="9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8"/>
    </row>
    <row r="20" spans="1:16" x14ac:dyDescent="0.25">
      <c r="A20" s="95"/>
      <c r="B20" s="9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6" x14ac:dyDescent="0.2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6" x14ac:dyDescent="0.25">
      <c r="A22" s="98"/>
      <c r="B22" s="9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28"/>
    </row>
    <row r="23" spans="1:16" x14ac:dyDescent="0.25">
      <c r="A23" s="98"/>
      <c r="B23" s="9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6"/>
      <c r="P23" s="28"/>
    </row>
    <row r="24" spans="1:16" x14ac:dyDescent="0.25">
      <c r="A24" s="38"/>
      <c r="B24" s="38"/>
      <c r="J24" s="35"/>
      <c r="K24" s="35"/>
      <c r="L24" s="35"/>
      <c r="M24" s="35"/>
    </row>
    <row r="25" spans="1:16" x14ac:dyDescent="0.25">
      <c r="A25" s="38"/>
      <c r="B25" s="100"/>
    </row>
    <row r="26" spans="1:16" x14ac:dyDescent="0.25">
      <c r="A26" s="39"/>
      <c r="B26" s="38"/>
      <c r="C26" s="35"/>
    </row>
    <row r="27" spans="1:16" x14ac:dyDescent="0.25">
      <c r="A27" s="38"/>
      <c r="B27" s="32"/>
      <c r="C27" s="35"/>
    </row>
    <row r="28" spans="1:16" x14ac:dyDescent="0.25">
      <c r="C28" s="35"/>
    </row>
    <row r="29" spans="1:16" x14ac:dyDescent="0.25">
      <c r="C29" s="35"/>
    </row>
    <row r="30" spans="1:16" x14ac:dyDescent="0.25">
      <c r="C30" s="35"/>
    </row>
    <row r="31" spans="1:16" x14ac:dyDescent="0.25">
      <c r="C31" s="35"/>
    </row>
    <row r="32" spans="1:16" x14ac:dyDescent="0.25">
      <c r="C32" s="36"/>
    </row>
    <row r="33" spans="3:3" x14ac:dyDescent="0.25">
      <c r="C33" s="36"/>
    </row>
    <row r="34" spans="3:3" x14ac:dyDescent="0.25">
      <c r="C34" s="36"/>
    </row>
    <row r="35" spans="3:3" x14ac:dyDescent="0.25">
      <c r="C35" s="36"/>
    </row>
    <row r="36" spans="3:3" x14ac:dyDescent="0.25">
      <c r="C36" s="36"/>
    </row>
    <row r="37" spans="3:3" x14ac:dyDescent="0.25">
      <c r="C37" s="36"/>
    </row>
    <row r="38" spans="3:3" x14ac:dyDescent="0.25">
      <c r="C38" s="36"/>
    </row>
    <row r="39" spans="3:3" x14ac:dyDescent="0.25">
      <c r="C39" s="36"/>
    </row>
    <row r="40" spans="3:3" x14ac:dyDescent="0.25">
      <c r="C40" s="36"/>
    </row>
    <row r="41" spans="3:3" x14ac:dyDescent="0.25">
      <c r="C41" s="36"/>
    </row>
    <row r="42" spans="3:3" x14ac:dyDescent="0.25">
      <c r="C42" s="36"/>
    </row>
  </sheetData>
  <mergeCells count="6">
    <mergeCell ref="G8:I8"/>
    <mergeCell ref="D5:E5"/>
    <mergeCell ref="A1:P1"/>
    <mergeCell ref="A2:P2"/>
    <mergeCell ref="A3:O3"/>
    <mergeCell ref="P3:Q3"/>
  </mergeCells>
  <conditionalFormatting sqref="C5:D5 F5:O5">
    <cfRule type="timePeriod" dxfId="3" priority="4" timePeriod="thisMonth">
      <formula>AND(MONTH(C5)=MONTH(TODAY()),YEAR(C5)=YEAR(TODAY()))</formula>
    </cfRule>
  </conditionalFormatting>
  <conditionalFormatting sqref="P6:P16">
    <cfRule type="cellIs" dxfId="2" priority="1" operator="equal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PORTADA</vt:lpstr>
      <vt:lpstr>GOBIERNO ABIERTO</vt:lpstr>
      <vt:lpstr>ASESORIAS Y ORIENTACIÓN</vt:lpstr>
      <vt:lpstr>GESTIÓN PLENOS</vt:lpstr>
      <vt:lpstr>SOLICITUDES DE INFORMACIÓN</vt:lpstr>
      <vt:lpstr>COBERTURA MEDIOS</vt:lpstr>
      <vt:lpstr>DIFUSIÓN</vt:lpstr>
      <vt:lpstr>CAPACITACIÓN</vt:lpstr>
      <vt:lpstr>JURÍDICO</vt:lpstr>
      <vt:lpstr>Hoja1</vt:lpstr>
      <vt:lpstr>Hoja2</vt:lpstr>
      <vt:lpstr>Hoja3</vt:lpstr>
      <vt:lpstr>Hoja4</vt:lpstr>
      <vt:lpstr>CAPACITACIÓN!Área_de_impresión</vt:lpstr>
      <vt:lpstr>'COBERTURA MEDIOS'!Área_de_impresión</vt:lpstr>
      <vt:lpstr>DIFUSIÓN!Área_de_impresión</vt:lpstr>
      <vt:lpstr>JURÍDICO!Área_de_impresión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alberto.trevino</cp:lastModifiedBy>
  <cp:lastPrinted>2018-06-13T14:02:50Z</cp:lastPrinted>
  <dcterms:created xsi:type="dcterms:W3CDTF">2012-08-23T19:08:50Z</dcterms:created>
  <dcterms:modified xsi:type="dcterms:W3CDTF">2021-01-08T18:11:46Z</dcterms:modified>
</cp:coreProperties>
</file>